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<sst xmlns="http://schemas.openxmlformats.org/spreadsheetml/2006/main" count="69" uniqueCount="42">
  <si>
    <t>Lot #</t>
  </si>
  <si>
    <t>Plant</t>
  </si>
  <si>
    <t>Inventory location</t>
  </si>
  <si>
    <t>SKU Description</t>
  </si>
  <si>
    <t>SKU</t>
  </si>
  <si>
    <t>Total EA</t>
  </si>
  <si>
    <t>Liters per</t>
  </si>
  <si>
    <t>Total LT</t>
  </si>
  <si>
    <t>Total GAL</t>
  </si>
  <si>
    <t>Pallet Total</t>
  </si>
  <si>
    <t>Pall conv</t>
  </si>
  <si>
    <t>CA-2</t>
  </si>
  <si>
    <t>Fontana, CA</t>
  </si>
  <si>
    <t>151B01-HD Motor Oil 40, 6X1USqt U1</t>
  </si>
  <si>
    <t>151B01</t>
  </si>
  <si>
    <t>15CEDA-EDGE Pick-Up 5W-20 U.S., 55G U6</t>
  </si>
  <si>
    <t>15CEDA</t>
  </si>
  <si>
    <t>15CEDB-EDGE Pick-Up 5W-30 U.S., 55G U6</t>
  </si>
  <si>
    <t>15CEDB</t>
  </si>
  <si>
    <t>1525AE-GTX Magnatec 5W-30, 6G E-pack US</t>
  </si>
  <si>
    <t>1525AE</t>
  </si>
  <si>
    <t>159A15-EDGE Supercar 0W-20 HP, 5G U6</t>
  </si>
  <si>
    <t>159A15</t>
  </si>
  <si>
    <t>159C93-Go! 2T, 6X1USqt UM</t>
  </si>
  <si>
    <t>159C93</t>
  </si>
  <si>
    <t>159D3E-Go! 4T 10W-40, 55G U6</t>
  </si>
  <si>
    <t>159D3E</t>
  </si>
  <si>
    <t>15A8D0-GTX 10W-40, 6X1USqt P U1</t>
  </si>
  <si>
    <t>15A8D0</t>
  </si>
  <si>
    <t>15AA4B-CRB Multi 15W-40 CK-4, 12X1USqt US</t>
  </si>
  <si>
    <t>15AA4B</t>
  </si>
  <si>
    <t>15B25C-EDGE High Mileage 0W-20, 5G ePODS US</t>
  </si>
  <si>
    <t>15B25C</t>
  </si>
  <si>
    <t>15B5FE-EDGE Extended Perf 5W-20, 6G U6</t>
  </si>
  <si>
    <t>15B5FE</t>
  </si>
  <si>
    <t>15B6E5-GTX High Mileage 5W-20, 55G U6</t>
  </si>
  <si>
    <t>15B6E5</t>
  </si>
  <si>
    <t>15B6FA-GTX Magnatec 5W-20, 6G UC</t>
  </si>
  <si>
    <t>15B6FA</t>
  </si>
  <si>
    <t>15C5C4-EDGE 5W-30 M, 12X1L UC</t>
  </si>
  <si>
    <t>15C5C4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</si>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</sst>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* #,##0_);_(* \(#,##0\);_(* &quot;-&quot;??_);_(@_)"/>
    <numFmt numFmtId="165" formatCode="_(* #,##0.0_);_(* \(#,##0.0\);_(* &quot;-&quot;??_);_(@_)"/>
  </numFmts>
  <fonts count="4">
    <font>
      <sz val="10.0"/>
      <color rgb="FF000000"/>
      <name val="Arial"/>
      <scheme val="minor"/>
    </font>
    <font>
      <b/>
      <sz val="11.0"/>
      <color theme="1"/>
      <name val="Calibri"/>
    </font>
    <font>
      <color theme="1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1">
    <border/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bottom"/>
    </xf>
    <xf borderId="0" fillId="0" fontId="1" numFmtId="164" xfId="0" applyAlignment="1" applyFont="1" applyNumberFormat="1">
      <alignment horizontal="center" vertical="bottom"/>
    </xf>
    <xf borderId="0" fillId="0" fontId="1" numFmtId="165" xfId="0" applyAlignment="1" applyFont="1" applyNumberFormat="1">
      <alignment horizontal="center" vertical="bottom"/>
    </xf>
    <xf borderId="0" fillId="0" fontId="2" numFmtId="0" xfId="0" applyAlignment="1" applyFont="1">
      <alignment vertical="bottom"/>
    </xf>
    <xf borderId="0" fillId="2" fontId="3" numFmtId="0" xfId="0" applyAlignment="1" applyFill="1" applyFont="1">
      <alignment vertical="bottom"/>
    </xf>
    <xf borderId="0" fillId="0" fontId="3" numFmtId="0" xfId="0" applyAlignment="1" applyFont="1">
      <alignment horizontal="center" vertical="bottom"/>
    </xf>
    <xf borderId="0" fillId="0" fontId="3" numFmtId="0" xfId="0" applyAlignment="1" applyFont="1">
      <alignment horizontal="right" vertical="bottom"/>
    </xf>
    <xf borderId="0" fillId="0" fontId="2" numFmtId="0" xfId="0" applyAlignment="1" applyFont="1">
      <alignment horizontal="right" vertical="bottom"/>
    </xf>
    <xf borderId="0" fillId="0" fontId="3" numFmtId="164" xfId="0" applyAlignment="1" applyFont="1" applyNumberFormat="1">
      <alignment horizontal="right" vertical="bottom"/>
    </xf>
    <xf borderId="0" fillId="0" fontId="3" numFmtId="165" xfId="0" applyAlignment="1" applyFont="1" applyNumberFormat="1">
      <alignment horizontal="right" vertical="bottom"/>
    </xf>
    <xf borderId="0" fillId="2" fontId="2" numFmtId="0" xfId="0" applyAlignment="1" applyFont="1">
      <alignment vertical="bottom"/>
    </xf>
    <xf borderId="0" fillId="2" fontId="3" numFmtId="164" xfId="0" applyAlignment="1" applyFont="1" applyNumberFormat="1">
      <alignment horizontal="right" vertical="bottom"/>
    </xf>
    <xf borderId="0" fillId="2" fontId="3" numFmtId="165" xfId="0" applyAlignment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3" t="s">
        <v>9</v>
      </c>
      <c r="K1" s="1" t="s">
        <v>10</v>
      </c>
      <c r="L1" s="4"/>
      <c r="M1" s="4"/>
    </row>
    <row r="2">
      <c r="A2" s="5" t="s">
        <v>11</v>
      </c>
      <c r="B2" s="6">
        <v>3601.0</v>
      </c>
      <c r="C2" s="4" t="s">
        <v>12</v>
      </c>
      <c r="D2" s="4" t="s">
        <v>13</v>
      </c>
      <c r="E2" s="4" t="s">
        <v>14</v>
      </c>
      <c r="F2" s="7">
        <v>84.0</v>
      </c>
      <c r="G2" s="8">
        <v>5.676</v>
      </c>
      <c r="H2" s="9">
        <f t="shared" ref="H2:H15" si="1">+G2*F2</f>
        <v>476.784</v>
      </c>
      <c r="I2" s="9">
        <f t="shared" ref="I2:I15" si="2">+H2/3.7854</f>
        <v>125.9533999</v>
      </c>
      <c r="J2" s="10">
        <f t="shared" ref="J2:J15" si="3">+F2/K2</f>
        <v>0.5</v>
      </c>
      <c r="K2" s="8">
        <v>168.0</v>
      </c>
      <c r="L2" s="4"/>
      <c r="M2" s="4"/>
    </row>
    <row r="3">
      <c r="A3" s="5" t="s">
        <v>11</v>
      </c>
      <c r="B3" s="6">
        <v>3601.0</v>
      </c>
      <c r="C3" s="4" t="s">
        <v>12</v>
      </c>
      <c r="D3" s="4" t="s">
        <v>15</v>
      </c>
      <c r="E3" s="4" t="s">
        <v>16</v>
      </c>
      <c r="F3" s="7">
        <v>7.0</v>
      </c>
      <c r="G3" s="8">
        <v>208.175</v>
      </c>
      <c r="H3" s="9">
        <f t="shared" si="1"/>
        <v>1457.225</v>
      </c>
      <c r="I3" s="9">
        <f t="shared" si="2"/>
        <v>384.9593174</v>
      </c>
      <c r="J3" s="10">
        <f t="shared" si="3"/>
        <v>1.75</v>
      </c>
      <c r="K3" s="8">
        <v>4.0</v>
      </c>
      <c r="L3" s="4"/>
      <c r="M3" s="4"/>
    </row>
    <row r="4">
      <c r="A4" s="5" t="s">
        <v>11</v>
      </c>
      <c r="B4" s="6">
        <v>3601.0</v>
      </c>
      <c r="C4" s="4" t="s">
        <v>12</v>
      </c>
      <c r="D4" s="4" t="s">
        <v>17</v>
      </c>
      <c r="E4" s="4" t="s">
        <v>18</v>
      </c>
      <c r="F4" s="7">
        <v>10.0</v>
      </c>
      <c r="G4" s="8">
        <v>208.175</v>
      </c>
      <c r="H4" s="9">
        <f t="shared" si="1"/>
        <v>2081.75</v>
      </c>
      <c r="I4" s="9">
        <f t="shared" si="2"/>
        <v>549.941882</v>
      </c>
      <c r="J4" s="10">
        <f t="shared" si="3"/>
        <v>2.5</v>
      </c>
      <c r="K4" s="8">
        <v>4.0</v>
      </c>
      <c r="L4" s="4"/>
      <c r="M4" s="4"/>
    </row>
    <row r="5">
      <c r="A5" s="5" t="s">
        <v>11</v>
      </c>
      <c r="B5" s="6">
        <v>3601.0</v>
      </c>
      <c r="C5" s="4" t="s">
        <v>12</v>
      </c>
      <c r="D5" s="4" t="s">
        <v>19</v>
      </c>
      <c r="E5" s="4" t="s">
        <v>20</v>
      </c>
      <c r="F5" s="7">
        <v>10.0</v>
      </c>
      <c r="G5" s="8">
        <v>22.71</v>
      </c>
      <c r="H5" s="9">
        <f t="shared" si="1"/>
        <v>227.1</v>
      </c>
      <c r="I5" s="9">
        <f t="shared" si="2"/>
        <v>59.99365985</v>
      </c>
      <c r="J5" s="10">
        <f t="shared" si="3"/>
        <v>0.2083333333</v>
      </c>
      <c r="K5" s="8">
        <v>48.0</v>
      </c>
      <c r="L5" s="4"/>
      <c r="M5" s="4"/>
    </row>
    <row r="6">
      <c r="A6" s="5" t="s">
        <v>11</v>
      </c>
      <c r="B6" s="6">
        <v>3601.0</v>
      </c>
      <c r="C6" s="4" t="s">
        <v>12</v>
      </c>
      <c r="D6" s="4" t="s">
        <v>21</v>
      </c>
      <c r="E6" s="4" t="s">
        <v>22</v>
      </c>
      <c r="F6" s="7">
        <v>48.0</v>
      </c>
      <c r="G6" s="8">
        <v>18.925</v>
      </c>
      <c r="H6" s="9">
        <f t="shared" si="1"/>
        <v>908.4</v>
      </c>
      <c r="I6" s="9">
        <f t="shared" si="2"/>
        <v>239.9746394</v>
      </c>
      <c r="J6" s="10">
        <f t="shared" si="3"/>
        <v>1</v>
      </c>
      <c r="K6" s="8">
        <v>48.0</v>
      </c>
      <c r="L6" s="4"/>
      <c r="M6" s="4"/>
    </row>
    <row r="7">
      <c r="A7" s="5" t="s">
        <v>11</v>
      </c>
      <c r="B7" s="6">
        <v>3601.0</v>
      </c>
      <c r="C7" s="4" t="s">
        <v>12</v>
      </c>
      <c r="D7" s="4" t="s">
        <v>23</v>
      </c>
      <c r="E7" s="4" t="s">
        <v>24</v>
      </c>
      <c r="F7" s="7">
        <v>451.0</v>
      </c>
      <c r="G7" s="8">
        <v>5.676</v>
      </c>
      <c r="H7" s="9">
        <f t="shared" si="1"/>
        <v>2559.876</v>
      </c>
      <c r="I7" s="9">
        <f t="shared" si="2"/>
        <v>676.2498019</v>
      </c>
      <c r="J7" s="10">
        <f t="shared" si="3"/>
        <v>2.68452381</v>
      </c>
      <c r="K7" s="8">
        <v>168.0</v>
      </c>
      <c r="L7" s="4"/>
      <c r="M7" s="4"/>
    </row>
    <row r="8">
      <c r="A8" s="5" t="s">
        <v>11</v>
      </c>
      <c r="B8" s="6">
        <v>3601.0</v>
      </c>
      <c r="C8" s="4" t="s">
        <v>12</v>
      </c>
      <c r="D8" s="4" t="s">
        <v>25</v>
      </c>
      <c r="E8" s="4" t="s">
        <v>26</v>
      </c>
      <c r="F8" s="7">
        <v>11.0</v>
      </c>
      <c r="G8" s="8">
        <v>208.175</v>
      </c>
      <c r="H8" s="9">
        <f t="shared" si="1"/>
        <v>2289.925</v>
      </c>
      <c r="I8" s="9">
        <f t="shared" si="2"/>
        <v>604.9360702</v>
      </c>
      <c r="J8" s="10">
        <f t="shared" si="3"/>
        <v>2.75</v>
      </c>
      <c r="K8" s="8">
        <v>4.0</v>
      </c>
      <c r="L8" s="4"/>
      <c r="M8" s="4"/>
    </row>
    <row r="9">
      <c r="A9" s="5" t="s">
        <v>11</v>
      </c>
      <c r="B9" s="6">
        <v>3601.0</v>
      </c>
      <c r="C9" s="4" t="s">
        <v>12</v>
      </c>
      <c r="D9" s="4" t="s">
        <v>27</v>
      </c>
      <c r="E9" s="4" t="s">
        <v>28</v>
      </c>
      <c r="F9" s="7">
        <v>131.0</v>
      </c>
      <c r="G9" s="8">
        <v>5.676</v>
      </c>
      <c r="H9" s="9">
        <f t="shared" si="1"/>
        <v>743.556</v>
      </c>
      <c r="I9" s="9">
        <f t="shared" si="2"/>
        <v>196.427326</v>
      </c>
      <c r="J9" s="10">
        <f t="shared" si="3"/>
        <v>0.8733333333</v>
      </c>
      <c r="K9" s="8">
        <v>150.0</v>
      </c>
      <c r="L9" s="4"/>
      <c r="M9" s="4"/>
    </row>
    <row r="10">
      <c r="A10" s="5" t="s">
        <v>11</v>
      </c>
      <c r="B10" s="6">
        <v>3601.0</v>
      </c>
      <c r="C10" s="4" t="s">
        <v>12</v>
      </c>
      <c r="D10" s="4" t="s">
        <v>29</v>
      </c>
      <c r="E10" s="4" t="s">
        <v>30</v>
      </c>
      <c r="F10" s="7">
        <v>42.0</v>
      </c>
      <c r="G10" s="8">
        <v>11.352</v>
      </c>
      <c r="H10" s="9">
        <f t="shared" si="1"/>
        <v>476.784</v>
      </c>
      <c r="I10" s="9">
        <f t="shared" si="2"/>
        <v>125.9533999</v>
      </c>
      <c r="J10" s="10">
        <f t="shared" si="3"/>
        <v>0.5</v>
      </c>
      <c r="K10" s="8">
        <v>84.0</v>
      </c>
      <c r="L10" s="4"/>
      <c r="M10" s="4"/>
    </row>
    <row r="11">
      <c r="A11" s="5" t="s">
        <v>11</v>
      </c>
      <c r="B11" s="6">
        <v>3601.0</v>
      </c>
      <c r="C11" s="4" t="s">
        <v>12</v>
      </c>
      <c r="D11" s="4" t="s">
        <v>31</v>
      </c>
      <c r="E11" s="4" t="s">
        <v>32</v>
      </c>
      <c r="F11" s="7">
        <v>352.0</v>
      </c>
      <c r="G11" s="8">
        <v>18.925</v>
      </c>
      <c r="H11" s="9">
        <f t="shared" si="1"/>
        <v>6661.6</v>
      </c>
      <c r="I11" s="9">
        <f t="shared" si="2"/>
        <v>1759.814022</v>
      </c>
      <c r="J11" s="10">
        <f t="shared" si="3"/>
        <v>11</v>
      </c>
      <c r="K11" s="8">
        <v>32.0</v>
      </c>
      <c r="L11" s="4"/>
      <c r="M11" s="4"/>
    </row>
    <row r="12">
      <c r="A12" s="5" t="s">
        <v>11</v>
      </c>
      <c r="B12" s="6">
        <v>3601.0</v>
      </c>
      <c r="C12" s="4" t="s">
        <v>12</v>
      </c>
      <c r="D12" s="4" t="s">
        <v>33</v>
      </c>
      <c r="E12" s="4" t="s">
        <v>34</v>
      </c>
      <c r="F12" s="7">
        <v>90.0</v>
      </c>
      <c r="G12" s="8">
        <v>22.71</v>
      </c>
      <c r="H12" s="9">
        <f t="shared" si="1"/>
        <v>2043.9</v>
      </c>
      <c r="I12" s="9">
        <f t="shared" si="2"/>
        <v>539.9429387</v>
      </c>
      <c r="J12" s="10">
        <f t="shared" si="3"/>
        <v>1.875</v>
      </c>
      <c r="K12" s="8">
        <v>48.0</v>
      </c>
      <c r="L12" s="4"/>
      <c r="M12" s="4"/>
    </row>
    <row r="13">
      <c r="A13" s="5" t="s">
        <v>11</v>
      </c>
      <c r="B13" s="6">
        <v>3601.0</v>
      </c>
      <c r="C13" s="4" t="s">
        <v>12</v>
      </c>
      <c r="D13" s="4" t="s">
        <v>35</v>
      </c>
      <c r="E13" s="4" t="s">
        <v>36</v>
      </c>
      <c r="F13" s="7">
        <v>8.0</v>
      </c>
      <c r="G13" s="8">
        <v>208.175</v>
      </c>
      <c r="H13" s="9">
        <f t="shared" si="1"/>
        <v>1665.4</v>
      </c>
      <c r="I13" s="9">
        <f t="shared" si="2"/>
        <v>439.9535056</v>
      </c>
      <c r="J13" s="10">
        <f t="shared" si="3"/>
        <v>2</v>
      </c>
      <c r="K13" s="8">
        <v>4.0</v>
      </c>
      <c r="L13" s="4"/>
      <c r="M13" s="4"/>
    </row>
    <row r="14">
      <c r="A14" s="5" t="s">
        <v>11</v>
      </c>
      <c r="B14" s="6">
        <v>3601.0</v>
      </c>
      <c r="C14" s="4" t="s">
        <v>12</v>
      </c>
      <c r="D14" s="4" t="s">
        <v>37</v>
      </c>
      <c r="E14" s="4" t="s">
        <v>38</v>
      </c>
      <c r="F14" s="7">
        <v>103.0</v>
      </c>
      <c r="G14" s="8">
        <v>22.71</v>
      </c>
      <c r="H14" s="9">
        <f t="shared" si="1"/>
        <v>2339.13</v>
      </c>
      <c r="I14" s="9">
        <f t="shared" si="2"/>
        <v>617.9346965</v>
      </c>
      <c r="J14" s="10">
        <f t="shared" si="3"/>
        <v>2.145833333</v>
      </c>
      <c r="K14" s="8">
        <v>48.0</v>
      </c>
      <c r="L14" s="4"/>
      <c r="M14" s="4"/>
    </row>
    <row r="15">
      <c r="A15" s="5" t="s">
        <v>11</v>
      </c>
      <c r="B15" s="6">
        <v>3601.0</v>
      </c>
      <c r="C15" s="4" t="s">
        <v>12</v>
      </c>
      <c r="D15" s="4" t="s">
        <v>39</v>
      </c>
      <c r="E15" s="4" t="s">
        <v>40</v>
      </c>
      <c r="F15" s="7">
        <v>100.0</v>
      </c>
      <c r="G15" s="8">
        <v>12.0</v>
      </c>
      <c r="H15" s="9">
        <f t="shared" si="1"/>
        <v>1200</v>
      </c>
      <c r="I15" s="9">
        <f t="shared" si="2"/>
        <v>317.0074497</v>
      </c>
      <c r="J15" s="10">
        <f t="shared" si="3"/>
        <v>1.818181818</v>
      </c>
      <c r="K15" s="8">
        <v>55.0</v>
      </c>
      <c r="L15" s="4"/>
      <c r="M15" s="4"/>
    </row>
    <row r="16">
      <c r="A16" s="5" t="s">
        <v>11</v>
      </c>
      <c r="B16" s="11"/>
      <c r="C16" s="5"/>
      <c r="D16" s="5" t="s">
        <v>41</v>
      </c>
      <c r="E16" s="5"/>
      <c r="F16" s="5"/>
      <c r="G16" s="5"/>
      <c r="H16" s="12">
        <f t="shared" ref="H16:J16" si="4">SUM(H2:H15)</f>
        <v>25131.43</v>
      </c>
      <c r="I16" s="12">
        <f t="shared" si="4"/>
        <v>6639.042109</v>
      </c>
      <c r="J16" s="13">
        <f t="shared" si="4"/>
        <v>31.60520563</v>
      </c>
      <c r="K16" s="5"/>
      <c r="L16" s="4"/>
      <c r="M16" s="4"/>
    </row>
    <row r="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</sheetData>
  <drawing r:id="rId1"/>
</worksheet>
</file>