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codeName="ThisWorkbook" defaultThemeVersion="124226"/>
  <mc:AlternateContent xmlns:mc="http://schemas.openxmlformats.org/markup-compatibility/2006">
    <mc:Choice Requires="x15">
      <x15ac:absPath xmlns:x15ac="http://schemas.microsoft.com/office/spreadsheetml/2010/11/ac" url="C:\Users\Omer\Desktop\Marketing\Signify\12048\Document\"/>
    </mc:Choice>
  </mc:AlternateContent>
  <xr:revisionPtr revIDLastSave="0" documentId="13_ncr:1_{7595DA0A-FCBB-4320-A43F-7D7340D96B45}" xr6:coauthVersionLast="47" xr6:coauthVersionMax="47" xr10:uidLastSave="{00000000-0000-0000-0000-000000000000}"/>
  <bookViews>
    <workbookView xWindow="-120" yWindow="-120" windowWidth="29040" windowHeight="15840" xr2:uid="{00000000-000D-0000-FFFF-FFFF00000000}"/>
  </bookViews>
  <sheets>
    <sheet name="WS1. Assessment list  MOD" sheetId="3" r:id="rId1"/>
    <sheet name="WS2. RA &amp; Improvements" sheetId="1" r:id="rId2"/>
    <sheet name="WS3. Action Plan" sheetId="2" r:id="rId3"/>
    <sheet name="Sheet1" sheetId="4" r:id="rId4"/>
  </sheets>
  <definedNames>
    <definedName name="_xlnm.Print_Area" localSheetId="0">'WS1. Assessment list  MOD'!$A$1:$S$67</definedName>
    <definedName name="_xlnm.Print_Area" localSheetId="1">'WS2. RA &amp; Improvements'!$A$1:$O$42</definedName>
    <definedName name="_xlnm.Print_Area" localSheetId="2">'WS3. Action Plan'!$A$1:$H$36</definedName>
    <definedName name="_xlnm.Print_Titles" localSheetId="0">'WS1. Assessment list  MOD'!$1:$17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5" i="2" l="1"/>
  <c r="C15" i="2"/>
  <c r="E16" i="2" l="1"/>
  <c r="E17" i="2"/>
  <c r="E18" i="2"/>
  <c r="E19" i="2"/>
  <c r="E20" i="2"/>
  <c r="E21" i="2"/>
  <c r="E22" i="2"/>
  <c r="E23" i="2"/>
  <c r="E24" i="2"/>
  <c r="E25" i="2"/>
  <c r="E26" i="2"/>
  <c r="E27" i="2"/>
  <c r="E28" i="2"/>
  <c r="E29" i="2"/>
  <c r="E30" i="2"/>
  <c r="E31" i="2"/>
  <c r="E32" i="2"/>
  <c r="E33" i="2"/>
  <c r="E34" i="2"/>
  <c r="C28" i="2"/>
  <c r="C16" i="2"/>
  <c r="C17" i="2"/>
  <c r="C18" i="2"/>
  <c r="C19" i="2"/>
  <c r="C20" i="2"/>
  <c r="C21" i="2"/>
  <c r="C22" i="2"/>
  <c r="C23" i="2"/>
  <c r="C24" i="2"/>
  <c r="C25" i="2"/>
  <c r="C26" i="2"/>
  <c r="C27" i="2"/>
  <c r="C29" i="2"/>
  <c r="C30" i="2"/>
  <c r="C31" i="2"/>
  <c r="C32" i="2"/>
  <c r="C33" i="2"/>
  <c r="C34" i="2"/>
  <c r="E1" i="2" l="1"/>
  <c r="I1" i="1"/>
  <c r="G16" i="3" l="1"/>
  <c r="Q7" i="3"/>
  <c r="C6" i="2" l="1"/>
  <c r="C7" i="2"/>
  <c r="C9" i="2"/>
  <c r="C10" i="2"/>
  <c r="C11" i="2"/>
  <c r="C5" i="2"/>
  <c r="C9" i="1"/>
  <c r="C10" i="1"/>
  <c r="C11" i="1"/>
  <c r="C6" i="1"/>
  <c r="C7" i="1"/>
  <c r="C5" i="1"/>
  <c r="M67" i="3"/>
  <c r="G67" i="3" s="1"/>
  <c r="M66" i="3"/>
  <c r="G66" i="3" s="1"/>
  <c r="M65" i="3"/>
  <c r="G65" i="3" s="1"/>
  <c r="M64" i="3"/>
  <c r="G64" i="3" s="1"/>
  <c r="M63" i="3"/>
  <c r="G63" i="3" s="1"/>
  <c r="M62" i="3"/>
  <c r="G62" i="3" s="1"/>
  <c r="M61" i="3"/>
  <c r="G61" i="3" s="1"/>
  <c r="M60" i="3"/>
  <c r="G60" i="3" s="1"/>
  <c r="M59" i="3"/>
  <c r="G59" i="3" s="1"/>
  <c r="M58" i="3"/>
  <c r="G58" i="3" s="1"/>
  <c r="M57" i="3"/>
  <c r="G57" i="3" s="1"/>
  <c r="M56" i="3"/>
  <c r="G56" i="3" s="1"/>
  <c r="M55" i="3"/>
  <c r="G55" i="3" s="1"/>
  <c r="M54" i="3"/>
  <c r="G54" i="3" s="1"/>
  <c r="M53" i="3"/>
  <c r="G53" i="3" s="1"/>
  <c r="M52" i="3"/>
  <c r="G52" i="3" s="1"/>
  <c r="M51" i="3"/>
  <c r="G51" i="3" s="1"/>
  <c r="M50" i="3"/>
  <c r="G50" i="3" s="1"/>
  <c r="M49" i="3"/>
  <c r="G49" i="3" s="1"/>
  <c r="M48" i="3"/>
  <c r="G48" i="3" s="1"/>
  <c r="M47" i="3"/>
  <c r="G47" i="3" s="1"/>
  <c r="M46" i="3"/>
  <c r="G46" i="3" s="1"/>
  <c r="M45" i="3"/>
  <c r="G45" i="3" s="1"/>
  <c r="M44" i="3"/>
  <c r="G44" i="3" s="1"/>
  <c r="M43" i="3"/>
  <c r="G43" i="3" s="1"/>
  <c r="M42" i="3"/>
  <c r="G42" i="3" s="1"/>
  <c r="M41" i="3"/>
  <c r="G41" i="3" s="1"/>
  <c r="M40" i="3"/>
  <c r="G40" i="3" s="1"/>
  <c r="M39" i="3"/>
  <c r="G39" i="3" s="1"/>
  <c r="M38" i="3"/>
  <c r="G38" i="3" s="1"/>
  <c r="M37" i="3"/>
  <c r="G37" i="3" s="1"/>
  <c r="M36" i="3"/>
  <c r="G36" i="3" s="1"/>
  <c r="M35" i="3"/>
  <c r="G35" i="3" s="1"/>
  <c r="M34" i="3"/>
  <c r="G34" i="3" s="1"/>
  <c r="M33" i="3"/>
  <c r="G33" i="3" s="1"/>
  <c r="M32" i="3"/>
  <c r="G32" i="3" s="1"/>
  <c r="M31" i="3"/>
  <c r="G31" i="3" s="1"/>
  <c r="M30" i="3"/>
  <c r="G30" i="3" s="1"/>
  <c r="M29" i="3"/>
  <c r="G29" i="3" s="1"/>
  <c r="M28" i="3"/>
  <c r="G28" i="3" s="1"/>
  <c r="M27" i="3"/>
  <c r="G27" i="3" s="1"/>
  <c r="M26" i="3"/>
  <c r="G26" i="3" s="1"/>
  <c r="M25" i="3"/>
  <c r="G25" i="3" s="1"/>
  <c r="M24" i="3"/>
  <c r="G24" i="3" s="1"/>
  <c r="M23" i="3"/>
  <c r="G23" i="3" s="1"/>
  <c r="M22" i="3"/>
  <c r="G22" i="3" s="1"/>
  <c r="M21" i="3"/>
  <c r="G21" i="3" s="1"/>
  <c r="M20" i="3"/>
  <c r="G20" i="3" s="1"/>
  <c r="M19" i="3"/>
  <c r="G19" i="3" s="1"/>
  <c r="M18" i="3"/>
  <c r="G18" i="3" s="1"/>
  <c r="N33" i="1"/>
  <c r="H33" i="1"/>
  <c r="N32" i="1"/>
  <c r="H32" i="1"/>
  <c r="N31" i="1"/>
  <c r="H31" i="1"/>
  <c r="N30" i="1"/>
  <c r="H30" i="1"/>
  <c r="N29" i="1"/>
  <c r="H29" i="1"/>
  <c r="N28" i="1"/>
  <c r="H28" i="1"/>
  <c r="N27" i="1"/>
  <c r="H27" i="1"/>
  <c r="N26" i="1"/>
  <c r="H26" i="1"/>
  <c r="N25" i="1"/>
  <c r="H25" i="1"/>
  <c r="N24" i="1"/>
  <c r="H24" i="1"/>
  <c r="N23" i="1"/>
  <c r="H23" i="1"/>
  <c r="N22" i="1"/>
  <c r="H22" i="1"/>
  <c r="N21" i="1"/>
  <c r="H21" i="1"/>
  <c r="N20" i="1"/>
  <c r="H20" i="1"/>
  <c r="N19" i="1"/>
  <c r="H19" i="1"/>
  <c r="N18" i="1"/>
  <c r="H18" i="1"/>
  <c r="N17" i="1"/>
  <c r="H17" i="1"/>
  <c r="N16" i="1"/>
  <c r="H16" i="1"/>
  <c r="N15" i="1"/>
  <c r="H15" i="1"/>
  <c r="N14" i="1"/>
  <c r="H1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nly27203</author>
  </authors>
  <commentList>
    <comment ref="D13" authorId="0" shapeId="0" xr:uid="{00000000-0006-0000-0100-000001000000}">
      <text>
        <r>
          <rPr>
            <b/>
            <sz val="8"/>
            <color indexed="81"/>
            <rFont val="Tahoma"/>
            <family val="2"/>
          </rPr>
          <t>Risk category:</t>
        </r>
        <r>
          <rPr>
            <sz val="8"/>
            <color indexed="81"/>
            <rFont val="Tahoma"/>
            <family val="2"/>
          </rPr>
          <t xml:space="preserve">
Struck by or against object
Fall or Slip
Caught in, under or between
Rubbed or abraded
Bodily reaction from slip or motion
Overextertion
Cut due to glass
Contact: Electrical current
Contact: Temperatures extremes 
Contact: radiation, laser, noise
Contact with chemical or gas
</t>
        </r>
      </text>
    </comment>
  </commentList>
</comments>
</file>

<file path=xl/sharedStrings.xml><?xml version="1.0" encoding="utf-8"?>
<sst xmlns="http://schemas.openxmlformats.org/spreadsheetml/2006/main" count="338" uniqueCount="228">
  <si>
    <t xml:space="preserve">Worksheet 2  </t>
  </si>
  <si>
    <t>Minimum Machine Safety Requirements Equipment Philips Lighting</t>
  </si>
  <si>
    <t>Risk Assessment &amp; Improvements</t>
  </si>
  <si>
    <t xml:space="preserve">Production site  </t>
  </si>
  <si>
    <t>Risk Score
(See Fine &amp; Kinney Model)</t>
  </si>
  <si>
    <t>&lt;70</t>
  </si>
  <si>
    <t xml:space="preserve">Factory  </t>
  </si>
  <si>
    <t xml:space="preserve">Line  </t>
  </si>
  <si>
    <t>Likehood scale</t>
  </si>
  <si>
    <t>Consequences</t>
  </si>
  <si>
    <t>Frequency</t>
  </si>
  <si>
    <t>Result</t>
  </si>
  <si>
    <t xml:space="preserve">Manager  </t>
  </si>
  <si>
    <t xml:space="preserve">Assessment team  </t>
  </si>
  <si>
    <t xml:space="preserve">Date  </t>
  </si>
  <si>
    <t>#</t>
  </si>
  <si>
    <t>Critical operator / maintenance task or situation</t>
  </si>
  <si>
    <t>Risk</t>
  </si>
  <si>
    <t>L</t>
  </si>
  <si>
    <t>C</t>
  </si>
  <si>
    <t>F</t>
  </si>
  <si>
    <t xml:space="preserve">R </t>
  </si>
  <si>
    <t>Improvement action</t>
  </si>
  <si>
    <t xml:space="preserve">   Summary Highest Risk scores</t>
  </si>
  <si>
    <t>Improvement actions needed</t>
  </si>
  <si>
    <t>Budget Estimation</t>
  </si>
  <si>
    <t xml:space="preserve">Worksheet 3 </t>
  </si>
  <si>
    <t>Action plan</t>
  </si>
  <si>
    <t>Risk status</t>
  </si>
  <si>
    <t>Risk Score</t>
  </si>
  <si>
    <t xml:space="preserve">C </t>
  </si>
  <si>
    <t>Compliant</t>
  </si>
  <si>
    <t>R &lt;= 70</t>
  </si>
  <si>
    <t>Partly-Compliant</t>
  </si>
  <si>
    <t xml:space="preserve"> 70&lt;R&lt;150</t>
  </si>
  <si>
    <t>PC</t>
  </si>
  <si>
    <t>Non Compliant</t>
  </si>
  <si>
    <t>150 &lt; R &lt; 250</t>
  </si>
  <si>
    <t>Manager</t>
  </si>
  <si>
    <t>NC</t>
  </si>
  <si>
    <t>R &gt; 250</t>
  </si>
  <si>
    <t>Description of the risk</t>
  </si>
  <si>
    <t>Action</t>
  </si>
  <si>
    <t xml:space="preserve">Worksheet 1  </t>
  </si>
  <si>
    <t xml:space="preserve">Risk Assessment list: </t>
  </si>
  <si>
    <t>Likehood Scale</t>
  </si>
  <si>
    <t>PHILIPS</t>
  </si>
  <si>
    <t>Risk Calculation Needed</t>
  </si>
  <si>
    <t>Tupelo</t>
  </si>
  <si>
    <t>Subject</t>
  </si>
  <si>
    <t>Code</t>
  </si>
  <si>
    <t xml:space="preserve"> Possible </t>
  </si>
  <si>
    <t>No action</t>
  </si>
  <si>
    <t xml:space="preserve"> Unlikely but possible </t>
  </si>
  <si>
    <t xml:space="preserve"> Weekly, incidentally </t>
  </si>
  <si>
    <t>Machine</t>
  </si>
  <si>
    <t>Attention</t>
  </si>
  <si>
    <t xml:space="preserve"> Possible on the long term </t>
  </si>
  <si>
    <t xml:space="preserve"> Monthly </t>
  </si>
  <si>
    <t>Decrease Risk</t>
  </si>
  <si>
    <t xml:space="preserve"> Possible but unlikely </t>
  </si>
  <si>
    <t xml:space="preserve"> Few times a year </t>
  </si>
  <si>
    <t>Immediate action</t>
  </si>
  <si>
    <t xml:space="preserve"> Almost impossible </t>
  </si>
  <si>
    <t xml:space="preserve"> Seldom </t>
  </si>
  <si>
    <t xml:space="preserve"> Impossible </t>
  </si>
  <si>
    <t>For all orange and red indicated subjects, a risk assessment with worksheet 3 "RA &amp; Action plan" is needed. 
For other items when applicable.</t>
  </si>
  <si>
    <t xml:space="preserve">Risk Assessment </t>
  </si>
  <si>
    <t>Safety items</t>
  </si>
  <si>
    <t>Minimum safety requirements for existing equipment</t>
  </si>
  <si>
    <t>Likelihood</t>
  </si>
  <si>
    <t>Risk Value</t>
  </si>
  <si>
    <t>Comments</t>
  </si>
  <si>
    <t>Risk Category</t>
  </si>
  <si>
    <t>1. Control devices</t>
  </si>
  <si>
    <t xml:space="preserve">Work equipment control devices which affect safety must be clearly visible and identifiable and appropriately marked where necessary. 
</t>
  </si>
  <si>
    <t xml:space="preserve">Except where necessary for certain control devices, control devices must be located outside danger zones (fe. remote control panel) and in such a way that their operation cannot cause additional hazard. They must not give rise to any hazard as a result of any unintentional operation. (example: started by accident).
</t>
  </si>
  <si>
    <t xml:space="preserve">The operator must be able to see from the main control position that no person is present in the danger zones. If this is not the case, a safe system such as an audible and/or visible warning signal must be given automatically whenever the machinery is about to start. An exposed worker has the time and/or the means quickly to avoid hazards caused by the starting and/or stopping of the work equipment. 
</t>
  </si>
  <si>
    <t xml:space="preserve">Control systems must be safe and must be chosen making due allowance for the failures, faults and constraints to be expected in the planned circumstances of use.
</t>
  </si>
  <si>
    <t>2. Start work equipment</t>
  </si>
  <si>
    <t xml:space="preserve">It must be possible to start work equipment only by deliberate action on a control provided for the purpose. The same shall apply: to restart work equipment  after a stoppage for whatever reason or for the control of a significant change in the operating conditions (e.g. speed, pressure, etc.)
</t>
  </si>
  <si>
    <t>3. Control to stop</t>
  </si>
  <si>
    <t xml:space="preserve">All work equipment must have a control to stop it completely and safely. 
</t>
  </si>
  <si>
    <t xml:space="preserve"> The equipment's stop control must have priority over the start controls. 
</t>
  </si>
  <si>
    <t>Stop controls present ie. Light curtain, Two-Hand Control, Anti-repeat, Mute spacing, Stop time.</t>
  </si>
  <si>
    <t xml:space="preserve"> When the work equipment or the dangerous parts of it have stopped, the energy supply of the actuators concerned must be switched off. (Practical solutions based on a risk assessment)
</t>
  </si>
  <si>
    <t>4. Emergency stop device.</t>
  </si>
  <si>
    <t>Work equipment must be fitted with one or more emergency stop devices (clearly marked and easily accessible).</t>
  </si>
  <si>
    <t>Activating the emergency stop device brings the machine to a safe situation as fast as possible (drives, compressed air, gas and all other energy sources on the work equipment).</t>
  </si>
  <si>
    <t xml:space="preserve">Activating an emergency stop device does not introduce an additional hazard.
</t>
  </si>
  <si>
    <t xml:space="preserve">The emergency stop device locations must be spread equally over the machine area, at least present on normal operator areas.
</t>
  </si>
  <si>
    <t xml:space="preserve">For equipment that cannot be stopped immediately, additional safety solutions have to be implemented to avoid exposure to the workers.
</t>
  </si>
  <si>
    <t xml:space="preserve">Once activated the emergency stop device keeps the machine in the safe situation. Recovering to operation mode can only occur through a dedicated start-up procedure.
</t>
  </si>
  <si>
    <t xml:space="preserve">Installed emergency buttons are not used for stopping the work equipment in normal situations.
</t>
  </si>
  <si>
    <t>5.  Risk of falling</t>
  </si>
  <si>
    <t>Risk due to falling objects or projections (parts sticking out the machine) controlled. (Work equipment presenting risk due to falling objects or projections must be fitted with appropriate safety devices corresponding to the risk)</t>
  </si>
  <si>
    <t>6. Risk of emissions</t>
  </si>
  <si>
    <t xml:space="preserve">Exposures to gas, vapor, liquid, radiation, dust or noise are sufficiently reduced to comply with local legal or international standards.
</t>
  </si>
  <si>
    <t>7. Stabilization</t>
  </si>
  <si>
    <t xml:space="preserve">Work equipment and parts of such equipment should be stabilized
</t>
  </si>
  <si>
    <t>7. Risk of rupture or disintegration</t>
  </si>
  <si>
    <t>Risk of rupture or disintegration of parts of the work equipment is no issue or is under controle</t>
  </si>
  <si>
    <t>8. Moving parts</t>
  </si>
  <si>
    <t xml:space="preserve">Where there is a risk of mechanical contact with moving parts of work equipment,  guards or safety devices are in place
</t>
  </si>
  <si>
    <t xml:space="preserve">The guards and protection devices must: be of robust construction,  not give rise to any additional hazards, not be easily removed or rendered inoperative,  be situated at sufficient distance from the danger zone, not restrict more than necessary the view of the operating cycle of the equipment, allow operations necessary to fit or replace parts and for maintenance work, restricting access only to the area where the work is to be carried out and, if possible, without removal of the guard or protection device.
</t>
  </si>
  <si>
    <t xml:space="preserve">For setting of equipment on a running machine, a low speed mode must be available. Setting of equipment in the danger zone (in an unshielded situation) is restricted to situations with acceptable low equipment speed or with comparable safety measures to reduce risks to an acceptable level.  
</t>
  </si>
  <si>
    <t>9. Lighting</t>
  </si>
  <si>
    <t xml:space="preserve">Areas or workplaces must be suitably lit in line with the operation to be carried out. 
</t>
  </si>
  <si>
    <t>10. Risk of high or low temperatures</t>
  </si>
  <si>
    <t>Work equipment parts at high or very low temperature must be protected</t>
  </si>
  <si>
    <t>11. Warning devices</t>
  </si>
  <si>
    <t xml:space="preserve">Warning devices on work equipment must be unambiguous and easily perceived and understood. 
</t>
  </si>
  <si>
    <t>12. Scope of use</t>
  </si>
  <si>
    <t xml:space="preserve">Work equipment may be used only for operations and under conditions for which it is appropriate. 
</t>
  </si>
  <si>
    <t>13. Maintenance</t>
  </si>
  <si>
    <t xml:space="preserve">Maintenance operations must be carried out under safe conditions when the equipment is shut down.
</t>
  </si>
  <si>
    <t xml:space="preserve"> If this is not possible,  appropriate protection measures must be taken or maintenance should to be carried out outside the danger zones.</t>
  </si>
  <si>
    <t xml:space="preserve">Maintenance logs must be kept up to date. 
</t>
  </si>
  <si>
    <t>An interlock facility is provided to create a safe condition during maintenance on the work equipment.</t>
  </si>
  <si>
    <t>14. Isolate energy sources</t>
  </si>
  <si>
    <t xml:space="preserve">All work equipment is fitted with clearly identifiable means to isolate it from all its energy sources. . Reconnection must be presumed to pose no risk to the workers concerned. 
</t>
  </si>
  <si>
    <t xml:space="preserve">An interlock facility is provided to create a safe condition during electrical maintenance on the work equipment.
</t>
  </si>
  <si>
    <t xml:space="preserve">Electrical cabinets connected to a mains power supply must be equipped with a mains switch with padlock.
</t>
  </si>
  <si>
    <t>15.  Warnings and markings</t>
  </si>
  <si>
    <t xml:space="preserve">Clear warnings and markings to ensure the safety of workers. </t>
  </si>
  <si>
    <t>16.  Safe access</t>
  </si>
  <si>
    <t>17. Incident protection</t>
  </si>
  <si>
    <t xml:space="preserve">Risk of the work equipment catching fire, overheating, discharges of gas, dust, liquid, vapour etc must be controlled 
</t>
  </si>
  <si>
    <t>18. Explosion</t>
  </si>
  <si>
    <t xml:space="preserve">Risk of explosion of the work equipment or of substances produced, used or stored in the work equipment must be controlled
</t>
  </si>
  <si>
    <t>19. Electricity</t>
  </si>
  <si>
    <t xml:space="preserve">All work equipment must be appropriate for protecting exposed workers against the risk of direct or indirect contact with electricity. </t>
  </si>
  <si>
    <t xml:space="preserve">Enclosures on the work equipment with high voltage or high current inside must be identified with a warning sign. 
</t>
  </si>
  <si>
    <t xml:space="preserve">Electricity and control cabinets must be provided with a lock or fixtures, to prevent direct access by non-authorized employees
</t>
  </si>
  <si>
    <t>20 Inspection of work equipment</t>
  </si>
  <si>
    <t xml:space="preserve">In an initial stage work equipment should be inspected by a competent person (after installation and before first being put into service) </t>
  </si>
  <si>
    <t xml:space="preserve">After assembly at a new site or in a new location there must be safety inspection to ensure that the work equipment has been installed correctly and is operating properly.
</t>
  </si>
  <si>
    <t xml:space="preserve"> Work equipment that can deteriorate leading to dangerous situations must be inspected periodically
</t>
  </si>
  <si>
    <t xml:space="preserve">The results of inspections must be recorded and kept at the disposal of the authorities concerned. 
</t>
  </si>
  <si>
    <t>21 Ergonomics and occupational health</t>
  </si>
  <si>
    <t xml:space="preserve">The working posture and position of workers while using work equipment and ergonomic principles must be taken fully into account </t>
  </si>
  <si>
    <t>22.  Specific Training Requirements</t>
  </si>
  <si>
    <t xml:space="preserve">Workers using work equipment must have adequate training, including training on relevant risks. </t>
  </si>
  <si>
    <t>The written instructions (in the language of the user) must include information on the safe way of working, foreseeable abnormal situations .</t>
  </si>
  <si>
    <t xml:space="preserve">Specific safety or health risks must be indicated on the equipment, the use of this work equipment must be restricted to those persons given the task and training of using it.
</t>
  </si>
  <si>
    <t xml:space="preserve">Repairs, modifications, maintenance or servicing, must be done by specifically designated workers 
</t>
  </si>
  <si>
    <t xml:space="preserve"> To be expected, almost certain</t>
  </si>
  <si>
    <t>Catastrophe, many deaths</t>
  </si>
  <si>
    <t xml:space="preserve">Disaster, more than one dead </t>
  </si>
  <si>
    <t xml:space="preserve">Very serious, 1 fatality possible </t>
  </si>
  <si>
    <t xml:space="preserve">Serious, severe injury </t>
  </si>
  <si>
    <t>Important, not able to work</t>
  </si>
  <si>
    <t xml:space="preserve">First aid case  </t>
  </si>
  <si>
    <t xml:space="preserve">Always </t>
  </si>
  <si>
    <t>Daily during working hours</t>
  </si>
  <si>
    <t xml:space="preserve">Weekly, incidentally </t>
  </si>
  <si>
    <t xml:space="preserve">Monthly </t>
  </si>
  <si>
    <t xml:space="preserve">Few times a year </t>
  </si>
  <si>
    <t xml:space="preserve">Seldom </t>
  </si>
  <si>
    <t>Electric Shock</t>
  </si>
  <si>
    <t>Air Pressure</t>
  </si>
  <si>
    <t>Hyd. Pressure</t>
  </si>
  <si>
    <t>Struck By</t>
  </si>
  <si>
    <t>Caught By</t>
  </si>
  <si>
    <t>Trip Hazard</t>
  </si>
  <si>
    <t>Chemical Expoaure</t>
  </si>
  <si>
    <t>Noise Exposure</t>
  </si>
  <si>
    <t>Over Exertion</t>
  </si>
  <si>
    <t>Cold Exposure</t>
  </si>
  <si>
    <t>Heat Exposure</t>
  </si>
  <si>
    <t>Mobile Equipment</t>
  </si>
  <si>
    <t>Pinch Point</t>
  </si>
  <si>
    <t>Laceration</t>
  </si>
  <si>
    <t>Status</t>
  </si>
  <si>
    <t>Date Com.</t>
  </si>
  <si>
    <t>Resp. Person</t>
  </si>
  <si>
    <t>Code Compliance</t>
  </si>
  <si>
    <t>Point of Operation</t>
  </si>
  <si>
    <t>Safety and Reliablity</t>
  </si>
  <si>
    <r>
      <t xml:space="preserve">Risk Score </t>
    </r>
    <r>
      <rPr>
        <b/>
        <u/>
        <sz val="10"/>
        <color rgb="FFFF0000"/>
        <rFont val="Arial"/>
        <family val="2"/>
      </rPr>
      <t>After</t>
    </r>
    <r>
      <rPr>
        <b/>
        <sz val="10"/>
        <rFont val="Arial"/>
        <family val="2"/>
      </rPr>
      <t xml:space="preserve"> Implementing Improvement action</t>
    </r>
  </si>
  <si>
    <t>Safe areas necessary for production, adjustment and maintenance operations. Must have 42 inches of clearance on front and 18 inches of clearance on sides of electrical cabinets.</t>
  </si>
  <si>
    <t>DONE</t>
  </si>
  <si>
    <t>IN PROCESS</t>
  </si>
  <si>
    <t>NOT DONE</t>
  </si>
  <si>
    <t>WIRE 004</t>
  </si>
  <si>
    <t>BURGAW</t>
  </si>
  <si>
    <t>Paul Kennedy</t>
  </si>
  <si>
    <t>No perimeter guarding to place remote control, Add guards.</t>
  </si>
  <si>
    <t>No perimeter guards, exposed pinch points. Add guards.</t>
  </si>
  <si>
    <t>Add guards</t>
  </si>
  <si>
    <t>add mirror</t>
  </si>
  <si>
    <t>add safety interlocks on guarding</t>
  </si>
  <si>
    <t>add e-stops to guarding</t>
  </si>
  <si>
    <t>update to new standards</t>
  </si>
  <si>
    <t>add interlocks to new guarding</t>
  </si>
  <si>
    <t>add signage and lables</t>
  </si>
  <si>
    <t>No barrier or guarding from electrical cabinets and transformer. Add guards, relocate operator controls</t>
  </si>
  <si>
    <t>add guarding for safe zone</t>
  </si>
  <si>
    <t>add sinage</t>
  </si>
  <si>
    <t>update machinery to new expections of safety</t>
  </si>
  <si>
    <t>not clearly visible, add labels and signs as needed</t>
  </si>
  <si>
    <t>Control devices, not clearly visible</t>
  </si>
  <si>
    <t>No perimeter guarding</t>
  </si>
  <si>
    <t>Add yellow rings to e-stops</t>
  </si>
  <si>
    <t>Operator not able to see back side of machine</t>
  </si>
  <si>
    <t>Add mirror</t>
  </si>
  <si>
    <t>hands can approach pinch points, add guarding</t>
  </si>
  <si>
    <t>Hands can approach pinch points</t>
  </si>
  <si>
    <t>Add safety interlocks on guarding</t>
  </si>
  <si>
    <t>Future guarding</t>
  </si>
  <si>
    <t>Add E-stops to perimeter guarding</t>
  </si>
  <si>
    <t>NEED SAFETY WARNING LABELS</t>
  </si>
  <si>
    <t>NEED VOLTAGE SAFETY LABELS</t>
  </si>
  <si>
    <t xml:space="preserve">Warning devices / </t>
  </si>
  <si>
    <t>Update to new standards</t>
  </si>
  <si>
    <t>ADD SAEFTY LABELS</t>
  </si>
  <si>
    <t>ADD VOLTAGE LABELS</t>
  </si>
  <si>
    <t>Add yellow rings to E-stops</t>
  </si>
  <si>
    <t>Safe access / clearance from electrical cabinets</t>
  </si>
  <si>
    <t>Relocate operator controls, add guarding</t>
  </si>
  <si>
    <t>add work instructions , autonomous maintenance work ins, safety instructions</t>
  </si>
  <si>
    <t>add electrical labeling,feed from labeling</t>
  </si>
  <si>
    <t>add new work ins and safety checks , autonomous maintenance</t>
  </si>
  <si>
    <t>Randy Kennedy</t>
  </si>
  <si>
    <t>Jose Gonzalez</t>
  </si>
  <si>
    <t>Safe access / plumbing obstructs machine access</t>
  </si>
  <si>
    <t>Add guards, relocate FRL for safe machine access.</t>
  </si>
  <si>
    <t>Relocate FRL for safe machine access.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</si>
</sst>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6" x14ac:knownFonts="1">
    <font>
      <sz val="10"/>
      <name val="Arial"/>
    </font>
    <font>
      <b/>
      <sz val="14"/>
      <name val="Arial"/>
      <family val="2"/>
    </font>
    <font>
      <sz val="10"/>
      <name val="Arial"/>
      <family val="2"/>
    </font>
    <font>
      <b/>
      <sz val="10"/>
      <name val="Arial"/>
      <family val="2"/>
    </font>
    <font>
      <sz val="14"/>
      <name val="Arial"/>
      <family val="2"/>
    </font>
    <font>
      <sz val="11"/>
      <name val="Arial"/>
      <family val="2"/>
    </font>
    <font>
      <sz val="10"/>
      <color indexed="12"/>
      <name val="Arial"/>
      <family val="2"/>
    </font>
    <font>
      <b/>
      <sz val="12"/>
      <name val="Arial"/>
      <family val="2"/>
    </font>
    <font>
      <b/>
      <sz val="8"/>
      <color indexed="81"/>
      <name val="Tahoma"/>
      <family val="2"/>
    </font>
    <font>
      <sz val="8"/>
      <color indexed="81"/>
      <name val="Tahoma"/>
      <family val="2"/>
    </font>
    <font>
      <b/>
      <sz val="72"/>
      <color theme="3"/>
      <name val="Arial"/>
      <family val="2"/>
    </font>
    <font>
      <sz val="20"/>
      <name val="Arial"/>
      <family val="2"/>
    </font>
    <font>
      <b/>
      <sz val="11"/>
      <name val="Arial"/>
      <family val="2"/>
    </font>
    <font>
      <b/>
      <sz val="48"/>
      <name val="Arial"/>
      <family val="2"/>
    </font>
    <font>
      <b/>
      <sz val="10"/>
      <color indexed="8"/>
      <name val="Arial"/>
      <family val="2"/>
    </font>
    <font>
      <b/>
      <sz val="10"/>
      <color indexed="9"/>
      <name val="Arial"/>
      <family val="2"/>
    </font>
    <font>
      <b/>
      <sz val="12"/>
      <color indexed="12"/>
      <name val="Arial"/>
      <family val="2"/>
    </font>
    <font>
      <b/>
      <sz val="16"/>
      <name val="Arial"/>
      <family val="2"/>
    </font>
    <font>
      <b/>
      <sz val="16"/>
      <color indexed="8"/>
      <name val="Arial"/>
      <family val="2"/>
    </font>
    <font>
      <b/>
      <sz val="28"/>
      <name val="Arial"/>
      <family val="2"/>
    </font>
    <font>
      <sz val="16"/>
      <color rgb="FFFF0000"/>
      <name val="Arial"/>
      <family val="2"/>
    </font>
    <font>
      <b/>
      <sz val="14"/>
      <color indexed="8"/>
      <name val="Arial"/>
      <family val="2"/>
    </font>
    <font>
      <b/>
      <sz val="36"/>
      <name val="Arial"/>
      <family val="2"/>
    </font>
    <font>
      <sz val="16"/>
      <name val="Arial"/>
      <family val="2"/>
    </font>
    <font>
      <b/>
      <u/>
      <sz val="10"/>
      <color rgb="FFFF0000"/>
      <name val="Arial"/>
      <family val="2"/>
    </font>
    <font>
      <sz val="12"/>
      <name val="Arial"/>
      <family val="2"/>
    </font>
  </fonts>
  <fills count="14">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11"/>
        <bgColor indexed="64"/>
      </patternFill>
    </fill>
    <fill>
      <patternFill patternType="solid">
        <fgColor indexed="13"/>
        <bgColor indexed="64"/>
      </patternFill>
    </fill>
    <fill>
      <patternFill patternType="lightGrid">
        <fgColor indexed="9"/>
        <bgColor indexed="42"/>
      </patternFill>
    </fill>
    <fill>
      <patternFill patternType="solid">
        <fgColor indexed="51"/>
        <bgColor indexed="64"/>
      </patternFill>
    </fill>
    <fill>
      <patternFill patternType="solid">
        <fgColor indexed="10"/>
        <bgColor indexed="64"/>
      </patternFill>
    </fill>
    <fill>
      <patternFill patternType="solid">
        <fgColor indexed="41"/>
        <bgColor indexed="64"/>
      </patternFill>
    </fill>
    <fill>
      <patternFill patternType="solid">
        <fgColor theme="0" tint="-0.249977111117893"/>
        <bgColor indexed="64"/>
      </patternFill>
    </fill>
    <fill>
      <patternFill patternType="solid">
        <fgColor indexed="44"/>
        <bgColor indexed="64"/>
      </patternFill>
    </fill>
    <fill>
      <patternFill patternType="solid">
        <fgColor theme="8" tint="0.59999389629810485"/>
        <bgColor indexed="64"/>
      </patternFill>
    </fill>
    <fill>
      <patternFill patternType="solid">
        <fgColor theme="4" tint="0.39997558519241921"/>
        <bgColor indexed="64"/>
      </patternFill>
    </fill>
  </fills>
  <borders count="6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39"/>
      </left>
      <right style="medium">
        <color indexed="39"/>
      </right>
      <top style="medium">
        <color indexed="39"/>
      </top>
      <bottom style="medium">
        <color indexed="39"/>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top style="medium">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right/>
      <top style="thin">
        <color indexed="64"/>
      </top>
      <bottom style="medium">
        <color indexed="64"/>
      </bottom>
      <diagonal/>
    </border>
  </borders>
  <cellStyleXfs count="1">
    <xf numFmtId="0" fontId="0" fillId="0" borderId="0"/>
  </cellStyleXfs>
  <cellXfs count="218">
    <xf numFmtId="0" fontId="0" fillId="0" borderId="0" xfId="0"/>
    <xf numFmtId="0" fontId="2" fillId="2" borderId="0" xfId="0" applyFont="1" applyFill="1"/>
    <xf numFmtId="0" fontId="0" fillId="2" borderId="0" xfId="0" applyFill="1"/>
    <xf numFmtId="0" fontId="3" fillId="2" borderId="0" xfId="0" applyFont="1" applyFill="1" applyAlignment="1">
      <alignment horizontal="left"/>
    </xf>
    <xf numFmtId="0" fontId="4" fillId="0" borderId="0" xfId="0" applyFont="1"/>
    <xf numFmtId="0" fontId="3" fillId="0" borderId="0" xfId="0" applyFont="1" applyFill="1" applyBorder="1"/>
    <xf numFmtId="0" fontId="0" fillId="0" borderId="0" xfId="0" applyFill="1" applyBorder="1"/>
    <xf numFmtId="0" fontId="0" fillId="4" borderId="0" xfId="0" applyFill="1" applyAlignment="1">
      <alignment horizontal="right"/>
    </xf>
    <xf numFmtId="0" fontId="0" fillId="5" borderId="0" xfId="0" applyFill="1"/>
    <xf numFmtId="0" fontId="0" fillId="7" borderId="0" xfId="0" applyFill="1"/>
    <xf numFmtId="0" fontId="0" fillId="0" borderId="0" xfId="0" applyBorder="1" applyAlignment="1">
      <alignment horizontal="right"/>
    </xf>
    <xf numFmtId="0" fontId="0" fillId="0" borderId="0" xfId="0" applyAlignment="1">
      <alignment horizontal="right"/>
    </xf>
    <xf numFmtId="0" fontId="0" fillId="8" borderId="0" xfId="0" applyFill="1"/>
    <xf numFmtId="0" fontId="2" fillId="0" borderId="0" xfId="0" applyFont="1" applyFill="1" applyBorder="1"/>
    <xf numFmtId="0" fontId="0" fillId="3" borderId="18" xfId="0" applyFill="1" applyBorder="1" applyAlignment="1">
      <alignment horizontal="center"/>
    </xf>
    <xf numFmtId="0" fontId="3" fillId="3" borderId="21" xfId="0" applyFont="1" applyFill="1" applyBorder="1" applyAlignment="1">
      <alignment horizontal="center" vertical="top"/>
    </xf>
    <xf numFmtId="0" fontId="3" fillId="3" borderId="22" xfId="0" applyFont="1" applyFill="1" applyBorder="1" applyAlignment="1">
      <alignment horizontal="center"/>
    </xf>
    <xf numFmtId="0" fontId="3" fillId="3" borderId="23" xfId="0" applyFont="1" applyFill="1" applyBorder="1" applyAlignment="1">
      <alignment horizontal="center"/>
    </xf>
    <xf numFmtId="0" fontId="3" fillId="3" borderId="20" xfId="0" applyFont="1" applyFill="1" applyBorder="1" applyAlignment="1">
      <alignment horizontal="center"/>
    </xf>
    <xf numFmtId="0" fontId="3" fillId="3" borderId="18" xfId="0" applyFont="1" applyFill="1" applyBorder="1" applyAlignment="1">
      <alignment horizontal="center"/>
    </xf>
    <xf numFmtId="0" fontId="3" fillId="3" borderId="24" xfId="0" applyFont="1" applyFill="1" applyBorder="1" applyAlignment="1">
      <alignment horizontal="center" vertical="top"/>
    </xf>
    <xf numFmtId="0" fontId="0" fillId="9" borderId="25" xfId="0" applyFill="1" applyBorder="1"/>
    <xf numFmtId="0" fontId="6" fillId="9" borderId="28" xfId="0" applyFont="1" applyFill="1" applyBorder="1"/>
    <xf numFmtId="0" fontId="0" fillId="0" borderId="29" xfId="0" applyFill="1" applyBorder="1" applyAlignment="1">
      <alignment horizontal="center"/>
    </xf>
    <xf numFmtId="0" fontId="0" fillId="0" borderId="30" xfId="0" applyFill="1" applyBorder="1" applyAlignment="1">
      <alignment horizontal="center"/>
    </xf>
    <xf numFmtId="0" fontId="0" fillId="0" borderId="31" xfId="0" applyFill="1" applyBorder="1" applyAlignment="1">
      <alignment horizontal="center"/>
    </xf>
    <xf numFmtId="0" fontId="0" fillId="3" borderId="25" xfId="0" applyFill="1" applyBorder="1" applyAlignment="1">
      <alignment horizontal="center"/>
    </xf>
    <xf numFmtId="0" fontId="0" fillId="0" borderId="29" xfId="0" applyFill="1" applyBorder="1"/>
    <xf numFmtId="0" fontId="0" fillId="9" borderId="25" xfId="0" applyFill="1" applyBorder="1" applyAlignment="1">
      <alignment horizontal="center"/>
    </xf>
    <xf numFmtId="0" fontId="0" fillId="9" borderId="32" xfId="0" applyFill="1" applyBorder="1"/>
    <xf numFmtId="0" fontId="0" fillId="0" borderId="35" xfId="0" applyFill="1" applyBorder="1" applyAlignment="1">
      <alignment horizontal="center"/>
    </xf>
    <xf numFmtId="0" fontId="0" fillId="0" borderId="36" xfId="0" applyFill="1" applyBorder="1" applyAlignment="1">
      <alignment horizontal="center"/>
    </xf>
    <xf numFmtId="0" fontId="0" fillId="0" borderId="37" xfId="0" applyFill="1" applyBorder="1" applyAlignment="1">
      <alignment horizontal="center"/>
    </xf>
    <xf numFmtId="0" fontId="0" fillId="3" borderId="32" xfId="0" applyFill="1" applyBorder="1" applyAlignment="1">
      <alignment horizontal="center"/>
    </xf>
    <xf numFmtId="0" fontId="0" fillId="0" borderId="35" xfId="0" applyFill="1" applyBorder="1"/>
    <xf numFmtId="0" fontId="0" fillId="9" borderId="32" xfId="0" applyFill="1" applyBorder="1" applyAlignment="1">
      <alignment horizontal="center"/>
    </xf>
    <xf numFmtId="0" fontId="0" fillId="0" borderId="38" xfId="0" applyFill="1" applyBorder="1" applyAlignment="1">
      <alignment horizontal="center"/>
    </xf>
    <xf numFmtId="0" fontId="0" fillId="0" borderId="39" xfId="0" applyFill="1" applyBorder="1" applyAlignment="1">
      <alignment horizontal="center"/>
    </xf>
    <xf numFmtId="0" fontId="0" fillId="0" borderId="40" xfId="0" applyFill="1" applyBorder="1" applyAlignment="1">
      <alignment horizontal="center"/>
    </xf>
    <xf numFmtId="0" fontId="0" fillId="0" borderId="38" xfId="0" applyFill="1" applyBorder="1"/>
    <xf numFmtId="0" fontId="0" fillId="9" borderId="41" xfId="0" applyFill="1" applyBorder="1"/>
    <xf numFmtId="0" fontId="0" fillId="0" borderId="41" xfId="0" applyFill="1" applyBorder="1"/>
    <xf numFmtId="0" fontId="0" fillId="0" borderId="44" xfId="0" applyFill="1" applyBorder="1" applyAlignment="1">
      <alignment horizontal="center"/>
    </xf>
    <xf numFmtId="0" fontId="0" fillId="0" borderId="45" xfId="0" applyFill="1" applyBorder="1" applyAlignment="1">
      <alignment horizontal="center"/>
    </xf>
    <xf numFmtId="0" fontId="0" fillId="0" borderId="46" xfId="0" applyFill="1" applyBorder="1" applyAlignment="1">
      <alignment horizontal="center"/>
    </xf>
    <xf numFmtId="0" fontId="0" fillId="3" borderId="41" xfId="0" applyFill="1" applyBorder="1" applyAlignment="1">
      <alignment horizontal="center"/>
    </xf>
    <xf numFmtId="0" fontId="0" fillId="0" borderId="44" xfId="0" applyFill="1" applyBorder="1"/>
    <xf numFmtId="0" fontId="7" fillId="0" borderId="0" xfId="0" applyFont="1" applyAlignment="1">
      <alignment horizontal="left"/>
    </xf>
    <xf numFmtId="0" fontId="7" fillId="0" borderId="0" xfId="0" applyFont="1"/>
    <xf numFmtId="0" fontId="0" fillId="0" borderId="47" xfId="0" applyFill="1" applyBorder="1"/>
    <xf numFmtId="0" fontId="0" fillId="0" borderId="32" xfId="0" applyFill="1" applyBorder="1"/>
    <xf numFmtId="0" fontId="3" fillId="0" borderId="18" xfId="0" applyFont="1" applyBorder="1"/>
    <xf numFmtId="0" fontId="3" fillId="0" borderId="18" xfId="0" applyFont="1" applyFill="1" applyBorder="1" applyAlignment="1"/>
    <xf numFmtId="0" fontId="0" fillId="0" borderId="0" xfId="0" applyFill="1"/>
    <xf numFmtId="0" fontId="3" fillId="4" borderId="48" xfId="0" applyFont="1" applyFill="1" applyBorder="1" applyAlignment="1">
      <alignment horizontal="left"/>
    </xf>
    <xf numFmtId="0" fontId="3" fillId="0" borderId="0" xfId="0" applyFont="1" applyFill="1" applyBorder="1" applyAlignment="1">
      <alignment horizontal="left"/>
    </xf>
    <xf numFmtId="0" fontId="3" fillId="2" borderId="18" xfId="0" applyFont="1" applyFill="1" applyBorder="1" applyAlignment="1">
      <alignment horizontal="left"/>
    </xf>
    <xf numFmtId="0" fontId="3" fillId="7" borderId="18" xfId="0" applyFont="1" applyFill="1" applyBorder="1" applyAlignment="1">
      <alignment horizontal="left"/>
    </xf>
    <xf numFmtId="0" fontId="3" fillId="8" borderId="18" xfId="0" applyFont="1" applyFill="1" applyBorder="1" applyAlignment="1">
      <alignment horizontal="left"/>
    </xf>
    <xf numFmtId="0" fontId="3" fillId="0" borderId="0" xfId="0" applyFont="1"/>
    <xf numFmtId="0" fontId="7" fillId="3" borderId="48" xfId="0" applyFont="1" applyFill="1" applyBorder="1" applyAlignment="1">
      <alignment horizontal="center"/>
    </xf>
    <xf numFmtId="0" fontId="7" fillId="3" borderId="48" xfId="0" applyFont="1" applyFill="1" applyBorder="1"/>
    <xf numFmtId="0" fontId="7" fillId="2" borderId="0" xfId="0" applyFont="1" applyFill="1"/>
    <xf numFmtId="0" fontId="3" fillId="0" borderId="0" xfId="0" applyFont="1" applyFill="1" applyAlignment="1">
      <alignment horizontal="right"/>
    </xf>
    <xf numFmtId="0" fontId="3" fillId="0" borderId="0" xfId="0" applyFont="1" applyFill="1" applyAlignment="1">
      <alignment horizontal="left"/>
    </xf>
    <xf numFmtId="164" fontId="11" fillId="0" borderId="0" xfId="0" applyNumberFormat="1" applyFont="1" applyFill="1"/>
    <xf numFmtId="0" fontId="3" fillId="0" borderId="0" xfId="0" applyFont="1" applyBorder="1" applyAlignment="1">
      <alignment horizontal="right"/>
    </xf>
    <xf numFmtId="164" fontId="11" fillId="0" borderId="0" xfId="0" applyNumberFormat="1" applyFont="1"/>
    <xf numFmtId="0" fontId="12" fillId="0" borderId="0" xfId="0" applyFont="1" applyBorder="1" applyAlignment="1">
      <alignment horizontal="right"/>
    </xf>
    <xf numFmtId="0" fontId="12" fillId="0" borderId="0" xfId="0" applyFont="1" applyFill="1" applyBorder="1"/>
    <xf numFmtId="0" fontId="3" fillId="0" borderId="18" xfId="0" applyFont="1" applyBorder="1" applyAlignment="1">
      <alignment horizontal="left"/>
    </xf>
    <xf numFmtId="0" fontId="3" fillId="0" borderId="17" xfId="0" applyFont="1" applyFill="1" applyBorder="1" applyAlignment="1">
      <alignment horizontal="left"/>
    </xf>
    <xf numFmtId="0" fontId="3" fillId="0" borderId="5" xfId="0" applyFont="1" applyBorder="1" applyAlignment="1">
      <alignment horizontal="left"/>
    </xf>
    <xf numFmtId="0" fontId="3" fillId="4" borderId="1" xfId="0" applyFont="1" applyFill="1" applyBorder="1" applyAlignment="1">
      <alignment horizontal="left"/>
    </xf>
    <xf numFmtId="0" fontId="3" fillId="2" borderId="19" xfId="0" applyFont="1" applyFill="1" applyBorder="1" applyAlignment="1">
      <alignment horizontal="left"/>
    </xf>
    <xf numFmtId="0" fontId="5" fillId="0" borderId="0" xfId="0" applyFont="1" applyBorder="1" applyAlignment="1">
      <alignment horizontal="right"/>
    </xf>
    <xf numFmtId="0" fontId="3" fillId="7" borderId="19" xfId="0" applyFont="1" applyFill="1" applyBorder="1" applyAlignment="1">
      <alignment horizontal="left"/>
    </xf>
    <xf numFmtId="0" fontId="3" fillId="8" borderId="19" xfId="0" applyFont="1" applyFill="1" applyBorder="1" applyAlignment="1">
      <alignment horizontal="left"/>
    </xf>
    <xf numFmtId="14" fontId="2" fillId="0" borderId="0" xfId="0" applyNumberFormat="1" applyFont="1" applyFill="1" applyBorder="1" applyAlignment="1">
      <alignment horizontal="left"/>
    </xf>
    <xf numFmtId="0" fontId="15" fillId="0" borderId="0" xfId="0" applyFont="1" applyFill="1" applyBorder="1"/>
    <xf numFmtId="0" fontId="0" fillId="0" borderId="0" xfId="0" applyAlignment="1">
      <alignment wrapText="1"/>
    </xf>
    <xf numFmtId="0" fontId="17" fillId="0" borderId="37" xfId="0" applyFont="1" applyFill="1" applyBorder="1" applyAlignment="1">
      <alignment horizontal="center"/>
    </xf>
    <xf numFmtId="0" fontId="16" fillId="0" borderId="36" xfId="0" applyFont="1" applyFill="1" applyBorder="1" applyAlignment="1">
      <alignment horizontal="center" vertical="center"/>
    </xf>
    <xf numFmtId="0" fontId="0" fillId="0" borderId="14" xfId="0" applyBorder="1" applyAlignment="1">
      <alignment horizontal="left" vertical="top"/>
    </xf>
    <xf numFmtId="0" fontId="0" fillId="0" borderId="51" xfId="0" applyBorder="1"/>
    <xf numFmtId="0" fontId="0" fillId="0" borderId="0" xfId="0" applyBorder="1"/>
    <xf numFmtId="0" fontId="1" fillId="11" borderId="55" xfId="0" applyFont="1" applyFill="1" applyBorder="1" applyAlignment="1">
      <alignment horizontal="left" vertical="top" wrapText="1"/>
    </xf>
    <xf numFmtId="0" fontId="4" fillId="0" borderId="56" xfId="0" applyFont="1" applyBorder="1" applyAlignment="1">
      <alignment horizontal="left" vertical="top"/>
    </xf>
    <xf numFmtId="0" fontId="19" fillId="0" borderId="56" xfId="0" applyFont="1" applyFill="1" applyBorder="1" applyAlignment="1">
      <alignment horizontal="center" vertical="center"/>
    </xf>
    <xf numFmtId="0" fontId="21" fillId="11" borderId="56" xfId="0" applyFont="1" applyFill="1" applyBorder="1" applyAlignment="1">
      <alignment horizontal="left" vertical="top" wrapText="1"/>
    </xf>
    <xf numFmtId="0" fontId="21" fillId="0" borderId="56" xfId="0" applyFont="1" applyBorder="1" applyAlignment="1">
      <alignment horizontal="left" vertical="top" wrapText="1"/>
    </xf>
    <xf numFmtId="0" fontId="21" fillId="0" borderId="56" xfId="0" applyFont="1" applyFill="1" applyBorder="1" applyAlignment="1">
      <alignment horizontal="left" vertical="top" wrapText="1"/>
    </xf>
    <xf numFmtId="0" fontId="4" fillId="0" borderId="60" xfId="0" applyFont="1" applyBorder="1" applyAlignment="1">
      <alignment horizontal="left" vertical="top"/>
    </xf>
    <xf numFmtId="0" fontId="19" fillId="0" borderId="60" xfId="0" applyFont="1" applyFill="1" applyBorder="1" applyAlignment="1">
      <alignment horizontal="center" vertical="center"/>
    </xf>
    <xf numFmtId="14" fontId="3" fillId="0" borderId="0" xfId="0" applyNumberFormat="1" applyFont="1" applyFill="1" applyBorder="1" applyAlignment="1">
      <alignment horizontal="left"/>
    </xf>
    <xf numFmtId="0" fontId="7" fillId="0" borderId="47" xfId="0" applyFont="1" applyFill="1" applyBorder="1" applyAlignment="1">
      <alignment horizontal="center"/>
    </xf>
    <xf numFmtId="0" fontId="2" fillId="0" borderId="19" xfId="0" applyFont="1" applyBorder="1" applyAlignment="1">
      <alignment vertical="center"/>
    </xf>
    <xf numFmtId="0" fontId="2" fillId="0" borderId="26" xfId="0" applyFont="1" applyBorder="1" applyAlignment="1">
      <alignment vertical="center"/>
    </xf>
    <xf numFmtId="0" fontId="19" fillId="0" borderId="65" xfId="0" applyNumberFormat="1" applyFont="1" applyFill="1" applyBorder="1" applyAlignment="1">
      <alignment horizontal="center" vertical="center"/>
    </xf>
    <xf numFmtId="0" fontId="19" fillId="0" borderId="65" xfId="0" applyFont="1" applyFill="1" applyBorder="1" applyAlignment="1">
      <alignment horizontal="center" vertical="center"/>
    </xf>
    <xf numFmtId="0" fontId="2" fillId="3" borderId="36" xfId="0" applyFont="1" applyFill="1" applyBorder="1" applyAlignment="1">
      <alignment horizontal="center" vertical="center"/>
    </xf>
    <xf numFmtId="0" fontId="0" fillId="0" borderId="26" xfId="0" applyFill="1" applyBorder="1" applyAlignment="1">
      <alignment horizontal="left" vertical="center"/>
    </xf>
    <xf numFmtId="0" fontId="0" fillId="0" borderId="29" xfId="0" applyFill="1" applyBorder="1" applyAlignment="1">
      <alignment horizontal="left"/>
    </xf>
    <xf numFmtId="0" fontId="7" fillId="3" borderId="18" xfId="0" applyFont="1" applyFill="1" applyBorder="1"/>
    <xf numFmtId="0" fontId="2" fillId="0" borderId="0" xfId="0" applyFont="1"/>
    <xf numFmtId="0" fontId="25" fillId="0" borderId="47" xfId="0" applyFont="1" applyFill="1" applyBorder="1" applyAlignment="1">
      <alignment horizontal="center" vertical="center"/>
    </xf>
    <xf numFmtId="0" fontId="25" fillId="0" borderId="32" xfId="0" applyFont="1" applyFill="1" applyBorder="1" applyAlignment="1">
      <alignment horizontal="center" vertical="center"/>
    </xf>
    <xf numFmtId="0" fontId="25" fillId="0" borderId="41" xfId="0" applyFont="1" applyFill="1" applyBorder="1" applyAlignment="1">
      <alignment horizontal="center" vertical="center"/>
    </xf>
    <xf numFmtId="0" fontId="5" fillId="0" borderId="0" xfId="0" applyFont="1" applyFill="1" applyBorder="1"/>
    <xf numFmtId="14" fontId="5" fillId="0" borderId="0" xfId="0" applyNumberFormat="1" applyFont="1" applyFill="1" applyBorder="1" applyAlignment="1">
      <alignment horizontal="left"/>
    </xf>
    <xf numFmtId="0" fontId="0" fillId="0" borderId="26" xfId="0" applyBorder="1" applyAlignment="1">
      <alignment horizontal="left" vertical="center"/>
    </xf>
    <xf numFmtId="0" fontId="0" fillId="0" borderId="50" xfId="0" applyBorder="1" applyAlignment="1">
      <alignment horizontal="left" vertical="center"/>
    </xf>
    <xf numFmtId="0" fontId="0" fillId="0" borderId="27" xfId="0" applyBorder="1" applyAlignment="1">
      <alignment horizontal="left" vertical="center"/>
    </xf>
    <xf numFmtId="0" fontId="0" fillId="0" borderId="33" xfId="0" applyBorder="1" applyAlignment="1">
      <alignment horizontal="left" vertical="center"/>
    </xf>
    <xf numFmtId="0" fontId="0" fillId="0" borderId="54" xfId="0" applyBorder="1" applyAlignment="1">
      <alignment horizontal="left" vertical="center"/>
    </xf>
    <xf numFmtId="0" fontId="0" fillId="0" borderId="34" xfId="0" applyBorder="1" applyAlignment="1">
      <alignment horizontal="left" vertical="center"/>
    </xf>
    <xf numFmtId="0" fontId="0" fillId="0" borderId="42" xfId="0" applyBorder="1" applyAlignment="1">
      <alignment horizontal="left" vertical="center"/>
    </xf>
    <xf numFmtId="0" fontId="0" fillId="0" borderId="66" xfId="0" applyBorder="1" applyAlignment="1">
      <alignment horizontal="left" vertical="center"/>
    </xf>
    <xf numFmtId="0" fontId="0" fillId="0" borderId="43" xfId="0" applyBorder="1" applyAlignment="1">
      <alignment horizontal="left" vertical="center"/>
    </xf>
    <xf numFmtId="14" fontId="0" fillId="0" borderId="47" xfId="0" applyNumberFormat="1" applyFill="1" applyBorder="1"/>
    <xf numFmtId="14" fontId="0" fillId="0" borderId="32" xfId="0" applyNumberFormat="1" applyFill="1" applyBorder="1"/>
    <xf numFmtId="14" fontId="0" fillId="0" borderId="41" xfId="0" applyNumberFormat="1" applyFill="1" applyBorder="1"/>
    <xf numFmtId="0" fontId="2" fillId="0" borderId="29" xfId="0" applyFont="1" applyFill="1" applyBorder="1"/>
    <xf numFmtId="0" fontId="2" fillId="0" borderId="35" xfId="0" applyFont="1" applyFill="1" applyBorder="1"/>
    <xf numFmtId="0" fontId="2" fillId="0" borderId="38" xfId="0" applyFont="1" applyFill="1" applyBorder="1"/>
    <xf numFmtId="0" fontId="2" fillId="0" borderId="47" xfId="0" applyFont="1" applyFill="1" applyBorder="1"/>
    <xf numFmtId="0" fontId="2" fillId="0" borderId="32" xfId="0" applyFont="1" applyFill="1" applyBorder="1"/>
    <xf numFmtId="0" fontId="1" fillId="2" borderId="0" xfId="0" applyFont="1" applyFill="1" applyAlignment="1">
      <alignment horizontal="center"/>
    </xf>
    <xf numFmtId="0" fontId="7" fillId="3" borderId="18" xfId="0" applyFont="1" applyFill="1" applyBorder="1" applyAlignment="1">
      <alignment horizontal="left"/>
    </xf>
    <xf numFmtId="0" fontId="10" fillId="10" borderId="49" xfId="0" applyFont="1" applyFill="1" applyBorder="1" applyAlignment="1">
      <alignment horizontal="center" vertical="center"/>
    </xf>
    <xf numFmtId="0" fontId="10" fillId="10" borderId="0" xfId="0" applyFont="1" applyFill="1" applyAlignment="1">
      <alignment horizontal="center" vertical="center"/>
    </xf>
    <xf numFmtId="0" fontId="3" fillId="11" borderId="19" xfId="0" applyFont="1" applyFill="1" applyBorder="1" applyAlignment="1">
      <alignment horizontal="center"/>
    </xf>
    <xf numFmtId="0" fontId="3" fillId="11" borderId="21" xfId="0" applyFont="1" applyFill="1" applyBorder="1" applyAlignment="1">
      <alignment horizontal="center"/>
    </xf>
    <xf numFmtId="0" fontId="2" fillId="0" borderId="2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left" vertical="center"/>
    </xf>
    <xf numFmtId="0" fontId="2" fillId="0" borderId="20" xfId="0" applyFont="1" applyBorder="1" applyAlignment="1">
      <alignment horizontal="left" vertical="center"/>
    </xf>
    <xf numFmtId="0" fontId="13" fillId="12" borderId="49" xfId="0" applyFont="1" applyFill="1" applyBorder="1" applyAlignment="1">
      <alignment horizontal="center" vertical="center"/>
    </xf>
    <xf numFmtId="0" fontId="13" fillId="12" borderId="0" xfId="0" applyFont="1" applyFill="1" applyBorder="1" applyAlignment="1">
      <alignment horizontal="center" vertical="center"/>
    </xf>
    <xf numFmtId="0" fontId="0" fillId="0" borderId="37" xfId="0" applyBorder="1" applyAlignment="1">
      <alignment horizontal="center" vertical="center" wrapText="1"/>
    </xf>
    <xf numFmtId="0" fontId="0" fillId="0" borderId="54" xfId="0" applyBorder="1" applyAlignment="1">
      <alignment horizontal="center" vertical="center" wrapText="1"/>
    </xf>
    <xf numFmtId="0" fontId="23" fillId="9" borderId="55" xfId="0" applyFont="1" applyFill="1" applyBorder="1" applyAlignment="1">
      <alignment horizontal="left" vertical="top" wrapText="1"/>
    </xf>
    <xf numFmtId="0" fontId="20" fillId="0" borderId="55" xfId="0" applyFont="1" applyFill="1" applyBorder="1" applyAlignment="1">
      <alignment horizontal="left" vertical="center"/>
    </xf>
    <xf numFmtId="0" fontId="23" fillId="9" borderId="56" xfId="0" applyFont="1" applyFill="1" applyBorder="1" applyAlignment="1">
      <alignment horizontal="left" vertical="top" wrapText="1"/>
    </xf>
    <xf numFmtId="0" fontId="20" fillId="0" borderId="56" xfId="0" applyFont="1" applyFill="1" applyBorder="1" applyAlignment="1">
      <alignment horizontal="left" vertical="center"/>
    </xf>
    <xf numFmtId="0" fontId="2" fillId="0" borderId="26" xfId="0" applyFont="1" applyBorder="1" applyAlignment="1">
      <alignment horizontal="left" vertical="center"/>
    </xf>
    <xf numFmtId="0" fontId="2" fillId="0" borderId="50" xfId="0" applyFont="1" applyBorder="1" applyAlignment="1">
      <alignment horizontal="left" vertical="center"/>
    </xf>
    <xf numFmtId="0" fontId="2" fillId="0" borderId="27" xfId="0" applyFont="1" applyBorder="1" applyAlignment="1">
      <alignment horizontal="left" vertical="center"/>
    </xf>
    <xf numFmtId="0" fontId="14" fillId="2" borderId="51" xfId="0" applyFont="1" applyFill="1" applyBorder="1" applyAlignment="1">
      <alignment horizontal="left" vertical="center" wrapText="1"/>
    </xf>
    <xf numFmtId="0" fontId="14" fillId="2" borderId="0" xfId="0" applyFont="1" applyFill="1" applyBorder="1" applyAlignment="1">
      <alignment horizontal="left" vertical="center" wrapText="1"/>
    </xf>
    <xf numFmtId="0" fontId="14" fillId="2" borderId="52" xfId="0" applyFont="1" applyFill="1" applyBorder="1" applyAlignment="1">
      <alignment horizontal="left" vertical="center" wrapText="1"/>
    </xf>
    <xf numFmtId="0" fontId="14" fillId="2" borderId="31" xfId="0" applyFont="1" applyFill="1" applyBorder="1" applyAlignment="1">
      <alignment horizontal="left" vertical="center" wrapText="1"/>
    </xf>
    <xf numFmtId="0" fontId="14" fillId="2" borderId="53" xfId="0" applyFont="1" applyFill="1" applyBorder="1" applyAlignment="1">
      <alignment horizontal="left" vertical="center" wrapText="1"/>
    </xf>
    <xf numFmtId="0" fontId="14" fillId="2" borderId="29" xfId="0" applyFont="1" applyFill="1" applyBorder="1" applyAlignment="1">
      <alignment horizontal="left" vertical="center" wrapText="1"/>
    </xf>
    <xf numFmtId="0" fontId="16" fillId="0" borderId="37" xfId="0" applyFont="1" applyBorder="1" applyAlignment="1">
      <alignment horizontal="center" vertical="center"/>
    </xf>
    <xf numFmtId="0" fontId="16" fillId="0" borderId="54" xfId="0" applyFont="1" applyBorder="1" applyAlignment="1">
      <alignment horizontal="center" vertical="center"/>
    </xf>
    <xf numFmtId="0" fontId="16" fillId="0" borderId="35" xfId="0" applyFont="1" applyBorder="1" applyAlignment="1">
      <alignment horizontal="center" vertical="center"/>
    </xf>
    <xf numFmtId="0" fontId="18" fillId="0" borderId="37"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35" xfId="0" applyFont="1" applyFill="1" applyBorder="1" applyAlignment="1">
      <alignment horizontal="center" vertical="center" wrapText="1"/>
    </xf>
    <xf numFmtId="0" fontId="16" fillId="0" borderId="36" xfId="0" applyFont="1" applyFill="1" applyBorder="1" applyAlignment="1">
      <alignment horizontal="center" vertical="center"/>
    </xf>
    <xf numFmtId="0" fontId="19" fillId="0" borderId="61" xfId="0" applyFont="1" applyFill="1" applyBorder="1" applyAlignment="1">
      <alignment horizontal="center" vertical="center"/>
    </xf>
    <xf numFmtId="0" fontId="19" fillId="0" borderId="62" xfId="0" applyFont="1" applyFill="1" applyBorder="1" applyAlignment="1">
      <alignment horizontal="center" vertical="center"/>
    </xf>
    <xf numFmtId="0" fontId="16" fillId="0" borderId="37" xfId="0" applyFont="1" applyFill="1" applyBorder="1" applyAlignment="1">
      <alignment horizontal="center" vertical="center"/>
    </xf>
    <xf numFmtId="0" fontId="16" fillId="0" borderId="35" xfId="0" applyFont="1" applyFill="1" applyBorder="1" applyAlignment="1">
      <alignment horizontal="center" vertical="center"/>
    </xf>
    <xf numFmtId="0" fontId="2" fillId="3" borderId="36" xfId="0" applyFont="1" applyFill="1" applyBorder="1" applyAlignment="1">
      <alignment horizontal="center" vertical="center"/>
    </xf>
    <xf numFmtId="0" fontId="19" fillId="0" borderId="63" xfId="0" applyFont="1" applyFill="1" applyBorder="1" applyAlignment="1">
      <alignment horizontal="center" vertical="center"/>
    </xf>
    <xf numFmtId="0" fontId="19" fillId="0" borderId="64" xfId="0" applyFont="1" applyFill="1" applyBorder="1" applyAlignment="1">
      <alignment horizontal="center" vertical="center"/>
    </xf>
    <xf numFmtId="0" fontId="23" fillId="9" borderId="57" xfId="0" applyFont="1" applyFill="1" applyBorder="1" applyAlignment="1">
      <alignment horizontal="left" vertical="top" wrapText="1"/>
    </xf>
    <xf numFmtId="0" fontId="23" fillId="9" borderId="58" xfId="0" applyFont="1" applyFill="1" applyBorder="1" applyAlignment="1">
      <alignment horizontal="left" vertical="top" wrapText="1"/>
    </xf>
    <xf numFmtId="0" fontId="23" fillId="9" borderId="59" xfId="0" applyFont="1" applyFill="1" applyBorder="1" applyAlignment="1">
      <alignment horizontal="left" vertical="top" wrapText="1"/>
    </xf>
    <xf numFmtId="0" fontId="20" fillId="0" borderId="56" xfId="0" applyFont="1" applyFill="1" applyBorder="1" applyAlignment="1">
      <alignment horizontal="left" vertical="center" wrapText="1"/>
    </xf>
    <xf numFmtId="0" fontId="23" fillId="9" borderId="60" xfId="0" applyFont="1" applyFill="1" applyBorder="1" applyAlignment="1">
      <alignment horizontal="left" vertical="top" wrapText="1"/>
    </xf>
    <xf numFmtId="0" fontId="20" fillId="0" borderId="60" xfId="0" applyFont="1" applyFill="1" applyBorder="1" applyAlignment="1">
      <alignment horizontal="left" vertical="center"/>
    </xf>
    <xf numFmtId="0" fontId="19" fillId="3" borderId="63" xfId="0" applyFont="1" applyFill="1" applyBorder="1" applyAlignment="1">
      <alignment horizontal="center" vertical="center"/>
    </xf>
    <xf numFmtId="0" fontId="19" fillId="3" borderId="64" xfId="0" applyFont="1" applyFill="1" applyBorder="1" applyAlignment="1">
      <alignment horizontal="center" vertical="center"/>
    </xf>
    <xf numFmtId="0" fontId="19" fillId="3" borderId="61" xfId="0" applyFont="1" applyFill="1" applyBorder="1" applyAlignment="1">
      <alignment horizontal="center" vertical="center"/>
    </xf>
    <xf numFmtId="0" fontId="19" fillId="3" borderId="62" xfId="0" applyFont="1" applyFill="1" applyBorder="1" applyAlignment="1">
      <alignment horizontal="center" vertical="center"/>
    </xf>
    <xf numFmtId="0" fontId="0" fillId="0" borderId="33" xfId="0" applyFill="1" applyBorder="1" applyAlignment="1">
      <alignment horizontal="left" vertical="center"/>
    </xf>
    <xf numFmtId="0" fontId="0" fillId="0" borderId="34" xfId="0" applyFill="1" applyBorder="1" applyAlignment="1">
      <alignment horizontal="left" vertical="center"/>
    </xf>
    <xf numFmtId="0" fontId="0" fillId="0" borderId="34" xfId="0" applyBorder="1" applyAlignment="1">
      <alignment horizontal="left" vertical="center"/>
    </xf>
    <xf numFmtId="0" fontId="3" fillId="0" borderId="0" xfId="0" applyFont="1" applyBorder="1" applyAlignment="1">
      <alignment horizontal="right"/>
    </xf>
    <xf numFmtId="0" fontId="3" fillId="3" borderId="1" xfId="0" applyFont="1" applyFill="1" applyBorder="1" applyAlignment="1">
      <alignment horizontal="center" vertical="top" wrapText="1"/>
    </xf>
    <xf numFmtId="0" fontId="3" fillId="3" borderId="2" xfId="0" applyFont="1" applyFill="1" applyBorder="1" applyAlignment="1">
      <alignment horizontal="center" vertical="top"/>
    </xf>
    <xf numFmtId="0" fontId="3" fillId="3" borderId="3" xfId="0" applyFont="1" applyFill="1" applyBorder="1" applyAlignment="1">
      <alignment horizontal="center" vertical="top"/>
    </xf>
    <xf numFmtId="0" fontId="3" fillId="3" borderId="5" xfId="0" applyFont="1" applyFill="1" applyBorder="1" applyAlignment="1">
      <alignment horizontal="center" vertical="top"/>
    </xf>
    <xf numFmtId="0" fontId="3" fillId="3" borderId="6" xfId="0" applyFont="1" applyFill="1" applyBorder="1" applyAlignment="1">
      <alignment horizontal="center" vertical="top"/>
    </xf>
    <xf numFmtId="0" fontId="3" fillId="3" borderId="7" xfId="0" applyFont="1" applyFill="1" applyBorder="1" applyAlignment="1">
      <alignment horizontal="center" vertical="top"/>
    </xf>
    <xf numFmtId="0" fontId="3" fillId="3" borderId="4" xfId="0" applyFont="1" applyFill="1" applyBorder="1" applyAlignment="1">
      <alignment horizontal="center" vertical="top" wrapText="1"/>
    </xf>
    <xf numFmtId="0" fontId="3" fillId="3" borderId="2" xfId="0" applyFont="1" applyFill="1" applyBorder="1" applyAlignment="1">
      <alignment horizontal="center" vertical="top" wrapText="1"/>
    </xf>
    <xf numFmtId="0" fontId="3" fillId="3" borderId="3" xfId="0" applyFont="1" applyFill="1" applyBorder="1" applyAlignment="1">
      <alignment horizontal="center" vertical="top" wrapText="1"/>
    </xf>
    <xf numFmtId="0" fontId="3" fillId="3" borderId="8" xfId="0" applyFont="1" applyFill="1" applyBorder="1" applyAlignment="1">
      <alignment horizontal="center" vertical="top" wrapText="1"/>
    </xf>
    <xf numFmtId="0" fontId="3" fillId="3" borderId="6" xfId="0" applyFont="1" applyFill="1" applyBorder="1" applyAlignment="1">
      <alignment horizontal="center" vertical="top" wrapText="1"/>
    </xf>
    <xf numFmtId="0" fontId="3" fillId="3" borderId="7" xfId="0" applyFont="1" applyFill="1" applyBorder="1" applyAlignment="1">
      <alignment horizontal="center" vertical="top" wrapText="1"/>
    </xf>
    <xf numFmtId="0" fontId="19" fillId="13" borderId="0" xfId="0" applyFont="1" applyFill="1" applyAlignment="1">
      <alignment horizontal="left" vertical="center"/>
    </xf>
    <xf numFmtId="0" fontId="5" fillId="6" borderId="11" xfId="0" applyFont="1" applyFill="1" applyBorder="1" applyAlignment="1">
      <alignment horizontal="center" textRotation="70"/>
    </xf>
    <xf numFmtId="0" fontId="5" fillId="6" borderId="7" xfId="0" applyFont="1" applyFill="1" applyBorder="1" applyAlignment="1">
      <alignment horizontal="center" textRotation="70"/>
    </xf>
    <xf numFmtId="0" fontId="5" fillId="6" borderId="12" xfId="0" applyFont="1" applyFill="1" applyBorder="1" applyAlignment="1">
      <alignment horizontal="center" textRotation="70"/>
    </xf>
    <xf numFmtId="0" fontId="5" fillId="6" borderId="17" xfId="0" applyFont="1" applyFill="1" applyBorder="1" applyAlignment="1">
      <alignment horizontal="center" textRotation="70"/>
    </xf>
    <xf numFmtId="0" fontId="0" fillId="0" borderId="0" xfId="0" applyBorder="1" applyAlignment="1">
      <alignment horizontal="right"/>
    </xf>
    <xf numFmtId="0" fontId="5" fillId="6" borderId="9" xfId="0" applyFont="1" applyFill="1" applyBorder="1" applyAlignment="1">
      <alignment horizontal="center" textRotation="70"/>
    </xf>
    <xf numFmtId="0" fontId="5" fillId="6" borderId="13" xfId="0" applyFont="1" applyFill="1" applyBorder="1" applyAlignment="1">
      <alignment horizontal="center" textRotation="70"/>
    </xf>
    <xf numFmtId="0" fontId="5" fillId="6" borderId="15" xfId="0" applyFont="1" applyFill="1" applyBorder="1" applyAlignment="1">
      <alignment horizontal="center" textRotation="70"/>
    </xf>
    <xf numFmtId="0" fontId="5" fillId="6" borderId="10" xfId="0" applyFont="1" applyFill="1" applyBorder="1" applyAlignment="1">
      <alignment horizontal="center" textRotation="70"/>
    </xf>
    <xf numFmtId="0" fontId="5" fillId="6" borderId="14" xfId="0" applyFont="1" applyFill="1" applyBorder="1" applyAlignment="1">
      <alignment horizontal="center" textRotation="70"/>
    </xf>
    <xf numFmtId="0" fontId="5" fillId="6" borderId="16" xfId="0" applyFont="1" applyFill="1" applyBorder="1" applyAlignment="1">
      <alignment horizontal="center" textRotation="70"/>
    </xf>
    <xf numFmtId="0" fontId="3" fillId="3" borderId="18" xfId="0" applyFont="1" applyFill="1" applyBorder="1" applyAlignment="1">
      <alignment horizontal="center"/>
    </xf>
    <xf numFmtId="0" fontId="3" fillId="3" borderId="19" xfId="0" applyFont="1" applyFill="1" applyBorder="1" applyAlignment="1">
      <alignment horizontal="center"/>
    </xf>
    <xf numFmtId="0" fontId="3" fillId="3" borderId="20" xfId="0" applyFont="1" applyFill="1" applyBorder="1" applyAlignment="1">
      <alignment horizontal="center"/>
    </xf>
    <xf numFmtId="0" fontId="2" fillId="0" borderId="26" xfId="0" applyFont="1" applyFill="1" applyBorder="1" applyAlignment="1">
      <alignment horizontal="left" vertical="center"/>
    </xf>
    <xf numFmtId="0" fontId="0" fillId="0" borderId="27" xfId="0" applyBorder="1" applyAlignment="1">
      <alignment horizontal="left" vertical="center"/>
    </xf>
    <xf numFmtId="0" fontId="2" fillId="0" borderId="33" xfId="0" applyFont="1" applyFill="1" applyBorder="1" applyAlignment="1">
      <alignment horizontal="left" vertical="center"/>
    </xf>
    <xf numFmtId="0" fontId="3" fillId="0" borderId="41" xfId="0" applyFont="1" applyFill="1" applyBorder="1" applyAlignment="1">
      <alignment horizontal="center"/>
    </xf>
    <xf numFmtId="0" fontId="3" fillId="0" borderId="32" xfId="0" applyFont="1" applyFill="1" applyBorder="1" applyAlignment="1">
      <alignment horizontal="center"/>
    </xf>
    <xf numFmtId="0" fontId="3" fillId="0" borderId="47" xfId="0" applyFont="1" applyFill="1" applyBorder="1" applyAlignment="1">
      <alignment horizontal="center"/>
    </xf>
    <xf numFmtId="0" fontId="3" fillId="0" borderId="0" xfId="0" applyFont="1" applyFill="1" applyBorder="1" applyAlignment="1">
      <alignment horizontal="left"/>
    </xf>
    <xf numFmtId="0" fontId="22" fillId="13" borderId="0" xfId="0" applyFont="1" applyFill="1" applyAlignment="1">
      <alignment horizontal="center" vertical="center"/>
    </xf>
    <xf numFmtId="0" fontId="22" fillId="13" borderId="6" xfId="0" applyFont="1" applyFill="1" applyBorder="1" applyAlignment="1">
      <alignment horizontal="center" vertical="center"/>
    </xf>
  </cellXfs>
  <cellStyles count="1">
    <cellStyle name="Normal" xfId="0" builtinId="0"/>
  </cellStyles>
  <dxfs count="33">
    <dxf>
      <fill>
        <patternFill>
          <bgColor rgb="FFFF0000"/>
        </patternFill>
      </fill>
    </dxf>
    <dxf>
      <fill>
        <patternFill>
          <bgColor rgb="FFFFC000"/>
        </patternFill>
      </fill>
    </dxf>
    <dxf>
      <fill>
        <patternFill>
          <bgColor rgb="FF66FF33"/>
        </patternFill>
      </fill>
    </dxf>
    <dxf>
      <numFmt numFmtId="0" formatCode="General"/>
      <fill>
        <patternFill>
          <bgColor rgb="FF00FF00"/>
        </patternFill>
      </fill>
    </dxf>
    <dxf>
      <numFmt numFmtId="0" formatCode="General"/>
      <fill>
        <patternFill>
          <bgColor rgb="FFFFC000"/>
        </patternFill>
      </fill>
    </dxf>
    <dxf>
      <fill>
        <patternFill>
          <bgColor rgb="FFFF0000"/>
        </patternFill>
      </fill>
    </dxf>
    <dxf>
      <fill>
        <patternFill>
          <bgColor indexed="41"/>
        </patternFill>
      </fill>
    </dxf>
    <dxf>
      <fill>
        <patternFill>
          <bgColor indexed="10"/>
        </patternFill>
      </fill>
    </dxf>
    <dxf>
      <fill>
        <patternFill>
          <bgColor indexed="51"/>
        </patternFill>
      </fill>
    </dxf>
    <dxf>
      <fill>
        <patternFill>
          <bgColor indexed="11"/>
        </patternFill>
      </fill>
    </dxf>
    <dxf>
      <fill>
        <patternFill>
          <bgColor indexed="10"/>
        </patternFill>
      </fill>
    </dxf>
    <dxf>
      <fill>
        <patternFill>
          <bgColor indexed="51"/>
        </patternFill>
      </fill>
    </dxf>
    <dxf>
      <fill>
        <patternFill>
          <bgColor indexed="11"/>
        </patternFill>
      </fill>
    </dxf>
    <dxf>
      <fill>
        <patternFill>
          <bgColor indexed="10"/>
        </patternFill>
      </fill>
    </dxf>
    <dxf>
      <fill>
        <patternFill>
          <bgColor indexed="51"/>
        </patternFill>
      </fill>
    </dxf>
    <dxf>
      <fill>
        <patternFill>
          <bgColor indexed="11"/>
        </patternFill>
      </fill>
    </dxf>
    <dxf>
      <fill>
        <patternFill>
          <bgColor indexed="10"/>
        </patternFill>
      </fill>
    </dxf>
    <dxf>
      <fill>
        <patternFill>
          <bgColor indexed="51"/>
        </patternFill>
      </fill>
    </dxf>
    <dxf>
      <fill>
        <patternFill>
          <bgColor indexed="11"/>
        </patternFill>
      </fill>
    </dxf>
    <dxf>
      <fill>
        <patternFill>
          <bgColor rgb="FF07E321"/>
        </patternFill>
      </fill>
    </dxf>
    <dxf>
      <fill>
        <patternFill>
          <bgColor indexed="10"/>
        </patternFill>
      </fill>
    </dxf>
    <dxf>
      <fill>
        <patternFill>
          <bgColor indexed="51"/>
        </patternFill>
      </fill>
    </dxf>
    <dxf>
      <fill>
        <patternFill>
          <bgColor indexed="11"/>
        </patternFill>
      </fill>
    </dxf>
    <dxf>
      <fill>
        <patternFill>
          <bgColor indexed="10"/>
        </patternFill>
      </fill>
    </dxf>
    <dxf>
      <fill>
        <patternFill>
          <bgColor indexed="51"/>
        </patternFill>
      </fill>
    </dxf>
    <dxf>
      <fill>
        <patternFill>
          <bgColor indexed="11"/>
        </patternFill>
      </fill>
    </dxf>
    <dxf>
      <fill>
        <patternFill>
          <bgColor indexed="10"/>
        </patternFill>
      </fill>
    </dxf>
    <dxf>
      <fill>
        <patternFill>
          <bgColor indexed="51"/>
        </patternFill>
      </fill>
    </dxf>
    <dxf>
      <fill>
        <patternFill>
          <bgColor indexed="11"/>
        </patternFill>
      </fill>
    </dxf>
    <dxf>
      <fill>
        <patternFill>
          <bgColor rgb="FF07E321"/>
        </patternFill>
      </fill>
    </dxf>
    <dxf>
      <fill>
        <patternFill>
          <bgColor indexed="10"/>
        </patternFill>
      </fill>
    </dxf>
    <dxf>
      <fill>
        <patternFill>
          <bgColor indexed="51"/>
        </patternFill>
      </fill>
    </dxf>
    <dxf>
      <fill>
        <patternFill>
          <bgColor indexed="11"/>
        </patternFill>
      </fill>
    </dxf>
  </dxfs>
  <tableStyles count="0" defaultTableStyle="TableStyleMedium2" defaultPivotStyle="PivotStyleLight16"/>
  <colors>
    <mruColors>
      <color rgb="FF66FF33"/>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8</xdr:col>
      <xdr:colOff>2116031</xdr:colOff>
      <xdr:row>0</xdr:row>
      <xdr:rowOff>1</xdr:rowOff>
    </xdr:from>
    <xdr:to>
      <xdr:col>14</xdr:col>
      <xdr:colOff>0</xdr:colOff>
      <xdr:row>3</xdr:row>
      <xdr:rowOff>40822</xdr:rowOff>
    </xdr:to>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56567" y="1"/>
          <a:ext cx="2891397"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89647</xdr:colOff>
      <xdr:row>0</xdr:row>
      <xdr:rowOff>1</xdr:rowOff>
    </xdr:from>
    <xdr:to>
      <xdr:col>7</xdr:col>
      <xdr:colOff>1019453</xdr:colOff>
      <xdr:row>3</xdr:row>
      <xdr:rowOff>164181</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22559" y="1"/>
          <a:ext cx="2824161" cy="634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67"/>
  <sheetViews>
    <sheetView tabSelected="1" zoomScale="60" zoomScaleNormal="60" zoomScaleSheetLayoutView="55" workbookViewId="0">
      <pane ySplit="16" topLeftCell="A59" activePane="bottomLeft" state="frozen"/>
      <selection activeCell="E13" sqref="E13:H14"/>
      <selection pane="bottomLeft" activeCell="W59" sqref="W59"/>
    </sheetView>
  </sheetViews>
  <sheetFormatPr defaultColWidth="15" defaultRowHeight="12.75" x14ac:dyDescent="0.2"/>
  <cols>
    <col min="1" max="1" width="36.5703125" customWidth="1"/>
    <col min="2" max="2" width="23.85546875" customWidth="1"/>
    <col min="3" max="3" width="20.7109375" customWidth="1"/>
    <col min="4" max="4" width="7.28515625" bestFit="1" customWidth="1"/>
    <col min="5" max="5" width="15.42578125" bestFit="1" customWidth="1"/>
    <col min="6" max="6" width="20" bestFit="1" customWidth="1"/>
    <col min="7" max="7" width="5" customWidth="1"/>
    <col min="8" max="8" width="10.42578125" customWidth="1"/>
    <col min="9" max="9" width="15.28515625" customWidth="1"/>
    <col min="10" max="10" width="4.42578125" customWidth="1"/>
    <col min="11" max="11" width="10.42578125" customWidth="1"/>
    <col min="12" max="12" width="15.28515625" customWidth="1"/>
    <col min="13" max="13" width="4" customWidth="1"/>
    <col min="14" max="14" width="10.42578125" customWidth="1"/>
    <col min="15" max="15" width="14.5703125" customWidth="1"/>
    <col min="16" max="16" width="14" customWidth="1"/>
    <col min="17" max="17" width="39.5703125" customWidth="1"/>
    <col min="18" max="18" width="13.140625" customWidth="1"/>
    <col min="19" max="19" width="11.140625" customWidth="1"/>
  </cols>
  <sheetData>
    <row r="1" spans="1:21" ht="16.5" customHeight="1" x14ac:dyDescent="0.25">
      <c r="A1" s="127" t="s">
        <v>43</v>
      </c>
      <c r="B1" s="1" t="s">
        <v>1</v>
      </c>
      <c r="C1" s="1"/>
      <c r="D1" s="1"/>
      <c r="E1" s="1"/>
      <c r="F1" s="1"/>
      <c r="G1" s="62"/>
      <c r="H1" s="62"/>
      <c r="I1" s="2"/>
      <c r="J1" s="2"/>
      <c r="K1" s="2"/>
      <c r="L1" s="2"/>
      <c r="M1" s="2"/>
      <c r="N1" s="2"/>
      <c r="O1" s="2"/>
      <c r="P1" s="2"/>
      <c r="Q1" s="2"/>
      <c r="R1" s="2"/>
      <c r="S1" s="2"/>
    </row>
    <row r="2" spans="1:21" ht="16.5" customHeight="1" thickBot="1" x14ac:dyDescent="0.3">
      <c r="A2" s="127"/>
      <c r="B2" s="3" t="s">
        <v>44</v>
      </c>
      <c r="C2" s="3"/>
      <c r="D2" s="3"/>
      <c r="E2" s="3"/>
      <c r="F2" s="3"/>
      <c r="G2" s="62"/>
      <c r="H2" s="62"/>
      <c r="I2" s="2"/>
      <c r="J2" s="2"/>
      <c r="K2" s="2"/>
      <c r="L2" s="2"/>
      <c r="M2" s="2"/>
      <c r="N2" s="2"/>
      <c r="O2" s="2"/>
      <c r="P2" s="2"/>
      <c r="Q2" s="2"/>
      <c r="R2" s="2"/>
      <c r="S2" s="2"/>
    </row>
    <row r="3" spans="1:21" s="53" customFormat="1" ht="26.25" thickBot="1" x14ac:dyDescent="0.4">
      <c r="A3" s="63"/>
      <c r="B3" s="64"/>
      <c r="C3" s="64"/>
      <c r="D3" s="64"/>
      <c r="E3" s="64"/>
      <c r="F3" s="64"/>
      <c r="G3" s="128" t="s">
        <v>45</v>
      </c>
      <c r="H3" s="128"/>
      <c r="I3" s="128"/>
      <c r="J3" s="128" t="s">
        <v>9</v>
      </c>
      <c r="K3" s="128"/>
      <c r="L3" s="128"/>
      <c r="M3" s="128" t="s">
        <v>10</v>
      </c>
      <c r="N3" s="128"/>
      <c r="O3" s="128"/>
      <c r="P3" s="128"/>
      <c r="Q3" s="129" t="s">
        <v>46</v>
      </c>
      <c r="R3" s="130"/>
      <c r="S3" s="130"/>
      <c r="U3" s="65"/>
    </row>
    <row r="4" spans="1:21" ht="16.5" customHeight="1" thickBot="1" x14ac:dyDescent="0.4">
      <c r="A4" s="66"/>
      <c r="B4" s="5"/>
      <c r="C4" s="48"/>
      <c r="E4" s="131" t="s">
        <v>47</v>
      </c>
      <c r="F4" s="132"/>
      <c r="G4" s="96">
        <v>10</v>
      </c>
      <c r="H4" s="133" t="s">
        <v>146</v>
      </c>
      <c r="I4" s="134"/>
      <c r="J4" s="96">
        <v>100</v>
      </c>
      <c r="K4" s="135" t="s">
        <v>147</v>
      </c>
      <c r="L4" s="136"/>
      <c r="M4" s="96">
        <v>10</v>
      </c>
      <c r="N4" s="135" t="s">
        <v>153</v>
      </c>
      <c r="O4" s="135"/>
      <c r="P4" s="136"/>
      <c r="Q4" s="129"/>
      <c r="R4" s="130"/>
      <c r="S4" s="130"/>
      <c r="U4" s="67"/>
    </row>
    <row r="5" spans="1:21" ht="16.5" customHeight="1" thickBot="1" x14ac:dyDescent="0.4">
      <c r="A5" s="68" t="s">
        <v>3</v>
      </c>
      <c r="B5" s="69" t="s">
        <v>48</v>
      </c>
      <c r="C5" s="70" t="s">
        <v>49</v>
      </c>
      <c r="D5" s="70" t="s">
        <v>50</v>
      </c>
      <c r="E5" s="71" t="s">
        <v>29</v>
      </c>
      <c r="F5" s="72" t="s">
        <v>42</v>
      </c>
      <c r="G5" s="96">
        <v>6</v>
      </c>
      <c r="H5" s="135" t="s">
        <v>51</v>
      </c>
      <c r="I5" s="136"/>
      <c r="J5" s="96">
        <v>40</v>
      </c>
      <c r="K5" s="135" t="s">
        <v>148</v>
      </c>
      <c r="L5" s="136"/>
      <c r="M5" s="97">
        <v>6</v>
      </c>
      <c r="N5" s="135" t="s">
        <v>154</v>
      </c>
      <c r="O5" s="135"/>
      <c r="P5" s="136"/>
      <c r="Q5" s="129"/>
      <c r="R5" s="130"/>
      <c r="S5" s="130"/>
      <c r="U5" s="67"/>
    </row>
    <row r="6" spans="1:21" ht="16.5" customHeight="1" thickBot="1" x14ac:dyDescent="0.4">
      <c r="A6" s="68" t="s">
        <v>6</v>
      </c>
      <c r="B6" s="69" t="s">
        <v>185</v>
      </c>
      <c r="C6" s="54" t="s">
        <v>31</v>
      </c>
      <c r="D6" s="54" t="s">
        <v>30</v>
      </c>
      <c r="E6" s="73" t="s">
        <v>32</v>
      </c>
      <c r="F6" s="73" t="s">
        <v>52</v>
      </c>
      <c r="G6" s="96">
        <v>3</v>
      </c>
      <c r="H6" s="135" t="s">
        <v>53</v>
      </c>
      <c r="I6" s="136" t="s">
        <v>53</v>
      </c>
      <c r="J6" s="96">
        <v>15</v>
      </c>
      <c r="K6" s="135" t="s">
        <v>149</v>
      </c>
      <c r="L6" s="136"/>
      <c r="M6" s="96">
        <v>3</v>
      </c>
      <c r="N6" s="135" t="s">
        <v>155</v>
      </c>
      <c r="O6" s="135" t="s">
        <v>54</v>
      </c>
      <c r="P6" s="136"/>
      <c r="Q6" s="129"/>
      <c r="R6" s="130"/>
      <c r="S6" s="130"/>
      <c r="U6" s="67"/>
    </row>
    <row r="7" spans="1:21" ht="16.5" customHeight="1" thickBot="1" x14ac:dyDescent="0.4">
      <c r="A7" s="68" t="s">
        <v>55</v>
      </c>
      <c r="B7" s="69" t="s">
        <v>184</v>
      </c>
      <c r="C7" s="56" t="s">
        <v>33</v>
      </c>
      <c r="D7" s="56" t="s">
        <v>30</v>
      </c>
      <c r="E7" s="74" t="s">
        <v>34</v>
      </c>
      <c r="F7" s="74" t="s">
        <v>56</v>
      </c>
      <c r="G7" s="96">
        <v>1</v>
      </c>
      <c r="H7" s="135" t="s">
        <v>57</v>
      </c>
      <c r="I7" s="136" t="s">
        <v>57</v>
      </c>
      <c r="J7" s="96">
        <v>7</v>
      </c>
      <c r="K7" s="135" t="s">
        <v>150</v>
      </c>
      <c r="L7" s="136"/>
      <c r="M7" s="96">
        <v>2</v>
      </c>
      <c r="N7" s="135" t="s">
        <v>156</v>
      </c>
      <c r="O7" s="135" t="s">
        <v>58</v>
      </c>
      <c r="P7" s="136"/>
      <c r="Q7" s="137" t="str">
        <f>B7</f>
        <v>WIRE 004</v>
      </c>
      <c r="R7" s="138"/>
      <c r="S7" s="138"/>
      <c r="U7" s="67"/>
    </row>
    <row r="8" spans="1:21" ht="16.5" customHeight="1" thickBot="1" x14ac:dyDescent="0.4">
      <c r="A8" s="75"/>
      <c r="B8" s="69"/>
      <c r="C8" s="57" t="s">
        <v>36</v>
      </c>
      <c r="D8" s="57" t="s">
        <v>35</v>
      </c>
      <c r="E8" s="76" t="s">
        <v>37</v>
      </c>
      <c r="F8" s="76" t="s">
        <v>59</v>
      </c>
      <c r="G8" s="96">
        <v>0.5</v>
      </c>
      <c r="H8" s="135" t="s">
        <v>60</v>
      </c>
      <c r="I8" s="136" t="s">
        <v>60</v>
      </c>
      <c r="J8" s="96">
        <v>3</v>
      </c>
      <c r="K8" s="135" t="s">
        <v>151</v>
      </c>
      <c r="L8" s="136"/>
      <c r="M8" s="96">
        <v>1</v>
      </c>
      <c r="N8" s="135" t="s">
        <v>157</v>
      </c>
      <c r="O8" s="135" t="s">
        <v>61</v>
      </c>
      <c r="P8" s="136"/>
      <c r="Q8" s="137"/>
      <c r="R8" s="138"/>
      <c r="S8" s="138"/>
      <c r="U8" s="67"/>
    </row>
    <row r="9" spans="1:21" ht="16.5" customHeight="1" thickBot="1" x14ac:dyDescent="0.4">
      <c r="A9" s="75" t="s">
        <v>12</v>
      </c>
      <c r="B9" s="108"/>
      <c r="C9" s="58" t="s">
        <v>36</v>
      </c>
      <c r="D9" s="58" t="s">
        <v>39</v>
      </c>
      <c r="E9" s="77" t="s">
        <v>40</v>
      </c>
      <c r="F9" s="77" t="s">
        <v>62</v>
      </c>
      <c r="G9" s="96">
        <v>0.3</v>
      </c>
      <c r="H9" s="135" t="s">
        <v>63</v>
      </c>
      <c r="I9" s="136" t="s">
        <v>63</v>
      </c>
      <c r="J9" s="96">
        <v>1</v>
      </c>
      <c r="K9" s="135" t="s">
        <v>152</v>
      </c>
      <c r="L9" s="136"/>
      <c r="M9" s="96">
        <v>0.5</v>
      </c>
      <c r="N9" s="135" t="s">
        <v>158</v>
      </c>
      <c r="O9" s="135" t="s">
        <v>64</v>
      </c>
      <c r="P9" s="136"/>
      <c r="Q9" s="137"/>
      <c r="R9" s="138"/>
      <c r="S9" s="138"/>
      <c r="U9" s="67"/>
    </row>
    <row r="10" spans="1:21" ht="16.5" customHeight="1" thickBot="1" x14ac:dyDescent="0.25">
      <c r="A10" s="75" t="s">
        <v>13</v>
      </c>
      <c r="B10" s="108"/>
      <c r="C10" s="13"/>
      <c r="D10" s="13"/>
      <c r="E10" s="13"/>
      <c r="F10" s="13"/>
      <c r="G10" s="97">
        <v>0.1</v>
      </c>
      <c r="H10" s="135" t="s">
        <v>65</v>
      </c>
      <c r="I10" s="136" t="s">
        <v>65</v>
      </c>
      <c r="J10" s="145"/>
      <c r="K10" s="146"/>
      <c r="L10" s="147"/>
      <c r="M10" s="145"/>
      <c r="N10" s="146"/>
      <c r="O10" s="146"/>
      <c r="P10" s="147"/>
      <c r="Q10" s="13"/>
      <c r="R10" s="13"/>
      <c r="S10" s="13"/>
    </row>
    <row r="11" spans="1:21" ht="16.5" customHeight="1" x14ac:dyDescent="0.2">
      <c r="A11" s="75" t="s">
        <v>14</v>
      </c>
      <c r="B11" s="109">
        <v>42745</v>
      </c>
      <c r="C11" s="78"/>
      <c r="D11" s="78"/>
      <c r="E11" s="78"/>
      <c r="F11" s="78"/>
      <c r="G11" s="148" t="s">
        <v>66</v>
      </c>
      <c r="H11" s="149"/>
      <c r="I11" s="149"/>
      <c r="J11" s="149"/>
      <c r="K11" s="149"/>
      <c r="L11" s="149"/>
      <c r="M11" s="149"/>
      <c r="N11" s="149"/>
      <c r="O11" s="149"/>
      <c r="P11" s="149"/>
      <c r="Q11" s="149"/>
      <c r="R11" s="149"/>
      <c r="S11" s="150"/>
    </row>
    <row r="12" spans="1:21" ht="16.5" customHeight="1" x14ac:dyDescent="0.2">
      <c r="B12" s="59"/>
      <c r="C12" s="59"/>
      <c r="D12" s="59"/>
      <c r="E12" s="59"/>
      <c r="F12" s="59"/>
      <c r="G12" s="148"/>
      <c r="H12" s="149"/>
      <c r="I12" s="149"/>
      <c r="J12" s="149"/>
      <c r="K12" s="149"/>
      <c r="L12" s="149"/>
      <c r="M12" s="149"/>
      <c r="N12" s="149"/>
      <c r="O12" s="149"/>
      <c r="P12" s="149"/>
      <c r="Q12" s="149"/>
      <c r="R12" s="149"/>
      <c r="S12" s="150"/>
    </row>
    <row r="13" spans="1:21" ht="16.5" customHeight="1" x14ac:dyDescent="0.2">
      <c r="B13" s="59"/>
      <c r="C13" s="59"/>
      <c r="D13" s="59"/>
      <c r="E13" s="59"/>
      <c r="F13" s="59"/>
      <c r="G13" s="151"/>
      <c r="H13" s="152"/>
      <c r="I13" s="152"/>
      <c r="J13" s="152"/>
      <c r="K13" s="152"/>
      <c r="L13" s="152"/>
      <c r="M13" s="152"/>
      <c r="N13" s="152"/>
      <c r="O13" s="152"/>
      <c r="P13" s="152"/>
      <c r="Q13" s="152"/>
      <c r="R13" s="152"/>
      <c r="S13" s="153"/>
    </row>
    <row r="14" spans="1:21" ht="16.5" customHeight="1" x14ac:dyDescent="0.2">
      <c r="B14" s="59"/>
      <c r="C14" s="59"/>
      <c r="D14" s="59"/>
      <c r="E14" s="59"/>
      <c r="F14" s="59"/>
      <c r="G14" s="79"/>
      <c r="H14" s="79"/>
      <c r="I14" s="53"/>
      <c r="J14" s="79"/>
      <c r="K14" s="79"/>
      <c r="L14" s="79"/>
    </row>
    <row r="15" spans="1:21" ht="24" customHeight="1" x14ac:dyDescent="0.2">
      <c r="B15" s="80"/>
      <c r="C15" s="80"/>
      <c r="D15" s="80"/>
      <c r="E15" s="80"/>
      <c r="F15" s="80"/>
      <c r="G15" s="154" t="s">
        <v>67</v>
      </c>
      <c r="H15" s="155"/>
      <c r="I15" s="155"/>
      <c r="J15" s="155"/>
      <c r="K15" s="155"/>
      <c r="L15" s="155"/>
      <c r="M15" s="155"/>
      <c r="N15" s="155"/>
      <c r="O15" s="155"/>
      <c r="P15" s="155"/>
      <c r="Q15" s="155"/>
      <c r="R15" s="155"/>
      <c r="S15" s="156"/>
    </row>
    <row r="16" spans="1:21" ht="30.75" customHeight="1" x14ac:dyDescent="0.3">
      <c r="A16" s="81" t="s">
        <v>68</v>
      </c>
      <c r="B16" s="157" t="s">
        <v>69</v>
      </c>
      <c r="C16" s="158"/>
      <c r="D16" s="158"/>
      <c r="E16" s="158"/>
      <c r="F16" s="159"/>
      <c r="G16" s="163" t="str">
        <f>B7</f>
        <v>WIRE 004</v>
      </c>
      <c r="H16" s="164"/>
      <c r="I16" s="82" t="s">
        <v>70</v>
      </c>
      <c r="J16" s="163" t="s">
        <v>9</v>
      </c>
      <c r="K16" s="164"/>
      <c r="L16" s="82" t="s">
        <v>10</v>
      </c>
      <c r="M16" s="163" t="s">
        <v>71</v>
      </c>
      <c r="N16" s="164"/>
      <c r="O16" s="160" t="s">
        <v>72</v>
      </c>
      <c r="P16" s="160"/>
      <c r="Q16" s="160"/>
      <c r="R16" s="160"/>
      <c r="S16" s="160"/>
    </row>
    <row r="17" spans="1:19" ht="22.5" customHeight="1" x14ac:dyDescent="0.2">
      <c r="A17" s="83"/>
      <c r="B17" s="139"/>
      <c r="C17" s="140"/>
      <c r="D17" s="140"/>
      <c r="E17" s="140"/>
      <c r="F17" s="140"/>
      <c r="G17" s="165" t="s">
        <v>73</v>
      </c>
      <c r="H17" s="165"/>
      <c r="I17" s="100" t="s">
        <v>18</v>
      </c>
      <c r="J17" s="165" t="s">
        <v>19</v>
      </c>
      <c r="K17" s="165"/>
      <c r="L17" s="100" t="s">
        <v>20</v>
      </c>
      <c r="M17" s="165" t="s">
        <v>21</v>
      </c>
      <c r="N17" s="165"/>
      <c r="O17" s="84"/>
      <c r="P17" s="85"/>
      <c r="Q17" s="85"/>
      <c r="R17" s="85"/>
      <c r="S17" s="85"/>
    </row>
    <row r="18" spans="1:19" s="4" customFormat="1" ht="136.5" customHeight="1" x14ac:dyDescent="0.25">
      <c r="A18" s="86" t="s">
        <v>74</v>
      </c>
      <c r="B18" s="141" t="s">
        <v>75</v>
      </c>
      <c r="C18" s="141"/>
      <c r="D18" s="141"/>
      <c r="E18" s="141"/>
      <c r="F18" s="141"/>
      <c r="G18" s="161" t="str">
        <f>IF(M18&lt;=149,"C",IF(AND(M18&gt;=150,M18&lt;=249),"PC",IF(M18&gt;=250,"NC")))</f>
        <v>NC</v>
      </c>
      <c r="H18" s="162"/>
      <c r="I18" s="98">
        <v>6</v>
      </c>
      <c r="J18" s="161">
        <v>7</v>
      </c>
      <c r="K18" s="162"/>
      <c r="L18" s="99">
        <v>6</v>
      </c>
      <c r="M18" s="176">
        <f>I18*J18*L18</f>
        <v>252</v>
      </c>
      <c r="N18" s="177"/>
      <c r="O18" s="142" t="s">
        <v>200</v>
      </c>
      <c r="P18" s="142"/>
      <c r="Q18" s="142"/>
      <c r="R18" s="142"/>
      <c r="S18" s="142"/>
    </row>
    <row r="19" spans="1:19" s="4" customFormat="1" ht="136.5" customHeight="1" x14ac:dyDescent="0.25">
      <c r="A19" s="87"/>
      <c r="B19" s="143" t="s">
        <v>76</v>
      </c>
      <c r="C19" s="143"/>
      <c r="D19" s="143"/>
      <c r="E19" s="143"/>
      <c r="F19" s="143"/>
      <c r="G19" s="161" t="str">
        <f t="shared" ref="G19:G62" si="0">IF(M19&lt;=149,"C",IF(AND(M19&gt;=150,M19&lt;=249),"PC",IF(M19&gt;=250,"NC")))</f>
        <v>NC</v>
      </c>
      <c r="H19" s="162"/>
      <c r="I19" s="88">
        <v>6</v>
      </c>
      <c r="J19" s="166">
        <v>7</v>
      </c>
      <c r="K19" s="167"/>
      <c r="L19" s="88">
        <v>6</v>
      </c>
      <c r="M19" s="174">
        <f t="shared" ref="M19:M67" si="1">I19*J19*L19</f>
        <v>252</v>
      </c>
      <c r="N19" s="175"/>
      <c r="O19" s="144" t="s">
        <v>187</v>
      </c>
      <c r="P19" s="144"/>
      <c r="Q19" s="144"/>
      <c r="R19" s="144"/>
      <c r="S19" s="144"/>
    </row>
    <row r="20" spans="1:19" s="4" customFormat="1" ht="144.94999999999999" customHeight="1" x14ac:dyDescent="0.25">
      <c r="A20" s="87"/>
      <c r="B20" s="143" t="s">
        <v>77</v>
      </c>
      <c r="C20" s="143"/>
      <c r="D20" s="143"/>
      <c r="E20" s="143"/>
      <c r="F20" s="143"/>
      <c r="G20" s="161" t="str">
        <f t="shared" si="0"/>
        <v>NC</v>
      </c>
      <c r="H20" s="162"/>
      <c r="I20" s="88">
        <v>6</v>
      </c>
      <c r="J20" s="166">
        <v>7</v>
      </c>
      <c r="K20" s="167"/>
      <c r="L20" s="88">
        <v>6</v>
      </c>
      <c r="M20" s="174">
        <f t="shared" si="1"/>
        <v>252</v>
      </c>
      <c r="N20" s="175"/>
      <c r="O20" s="144" t="s">
        <v>190</v>
      </c>
      <c r="P20" s="144"/>
      <c r="Q20" s="144"/>
      <c r="R20" s="144"/>
      <c r="S20" s="144"/>
    </row>
    <row r="21" spans="1:19" s="4" customFormat="1" ht="136.5" customHeight="1" x14ac:dyDescent="0.25">
      <c r="A21" s="87"/>
      <c r="B21" s="143" t="s">
        <v>78</v>
      </c>
      <c r="C21" s="143"/>
      <c r="D21" s="143"/>
      <c r="E21" s="143"/>
      <c r="F21" s="143"/>
      <c r="G21" s="161" t="str">
        <f t="shared" si="0"/>
        <v>C</v>
      </c>
      <c r="H21" s="162"/>
      <c r="I21" s="88">
        <v>1</v>
      </c>
      <c r="J21" s="166">
        <v>7</v>
      </c>
      <c r="K21" s="167"/>
      <c r="L21" s="88">
        <v>6</v>
      </c>
      <c r="M21" s="174">
        <f t="shared" si="1"/>
        <v>42</v>
      </c>
      <c r="N21" s="175"/>
      <c r="O21" s="144"/>
      <c r="P21" s="144"/>
      <c r="Q21" s="144"/>
      <c r="R21" s="144"/>
      <c r="S21" s="144"/>
    </row>
    <row r="22" spans="1:19" s="4" customFormat="1" ht="136.5" customHeight="1" x14ac:dyDescent="0.25">
      <c r="A22" s="89" t="s">
        <v>79</v>
      </c>
      <c r="B22" s="168" t="s">
        <v>80</v>
      </c>
      <c r="C22" s="169"/>
      <c r="D22" s="169"/>
      <c r="E22" s="169"/>
      <c r="F22" s="170"/>
      <c r="G22" s="161" t="str">
        <f t="shared" si="0"/>
        <v>C</v>
      </c>
      <c r="H22" s="162"/>
      <c r="I22" s="88">
        <v>1</v>
      </c>
      <c r="J22" s="166">
        <v>7</v>
      </c>
      <c r="K22" s="167"/>
      <c r="L22" s="88">
        <v>6</v>
      </c>
      <c r="M22" s="174">
        <f t="shared" si="1"/>
        <v>42</v>
      </c>
      <c r="N22" s="175"/>
      <c r="O22" s="144"/>
      <c r="P22" s="144"/>
      <c r="Q22" s="144"/>
      <c r="R22" s="144"/>
      <c r="S22" s="144"/>
    </row>
    <row r="23" spans="1:19" s="4" customFormat="1" ht="136.5" customHeight="1" x14ac:dyDescent="0.25">
      <c r="A23" s="89" t="s">
        <v>81</v>
      </c>
      <c r="B23" s="143" t="s">
        <v>82</v>
      </c>
      <c r="C23" s="143"/>
      <c r="D23" s="143"/>
      <c r="E23" s="143"/>
      <c r="F23" s="143"/>
      <c r="G23" s="161" t="str">
        <f t="shared" si="0"/>
        <v>C</v>
      </c>
      <c r="H23" s="162"/>
      <c r="I23" s="88">
        <v>0.5</v>
      </c>
      <c r="J23" s="166">
        <v>7</v>
      </c>
      <c r="K23" s="167"/>
      <c r="L23" s="88">
        <v>6</v>
      </c>
      <c r="M23" s="174">
        <f t="shared" si="1"/>
        <v>21</v>
      </c>
      <c r="N23" s="175"/>
      <c r="O23" s="144"/>
      <c r="P23" s="144"/>
      <c r="Q23" s="144"/>
      <c r="R23" s="144"/>
      <c r="S23" s="144"/>
    </row>
    <row r="24" spans="1:19" s="4" customFormat="1" ht="136.5" customHeight="1" x14ac:dyDescent="0.25">
      <c r="A24" s="90"/>
      <c r="B24" s="143" t="s">
        <v>83</v>
      </c>
      <c r="C24" s="143"/>
      <c r="D24" s="143"/>
      <c r="E24" s="143"/>
      <c r="F24" s="143"/>
      <c r="G24" s="161" t="str">
        <f t="shared" si="0"/>
        <v>C</v>
      </c>
      <c r="H24" s="162"/>
      <c r="I24" s="88">
        <v>0.5</v>
      </c>
      <c r="J24" s="166">
        <v>7</v>
      </c>
      <c r="K24" s="167"/>
      <c r="L24" s="88">
        <v>6</v>
      </c>
      <c r="M24" s="174">
        <f t="shared" si="1"/>
        <v>21</v>
      </c>
      <c r="N24" s="175"/>
      <c r="O24" s="144"/>
      <c r="P24" s="144"/>
      <c r="Q24" s="144"/>
      <c r="R24" s="144"/>
      <c r="S24" s="144"/>
    </row>
    <row r="25" spans="1:19" s="4" customFormat="1" ht="136.5" customHeight="1" x14ac:dyDescent="0.25">
      <c r="A25" s="90"/>
      <c r="B25" s="143" t="s">
        <v>84</v>
      </c>
      <c r="C25" s="143"/>
      <c r="D25" s="143"/>
      <c r="E25" s="143"/>
      <c r="F25" s="143"/>
      <c r="G25" s="161" t="str">
        <f t="shared" si="0"/>
        <v>NC</v>
      </c>
      <c r="H25" s="162"/>
      <c r="I25" s="88">
        <v>6</v>
      </c>
      <c r="J25" s="166">
        <v>7</v>
      </c>
      <c r="K25" s="167"/>
      <c r="L25" s="88">
        <v>6</v>
      </c>
      <c r="M25" s="174">
        <f t="shared" si="1"/>
        <v>252</v>
      </c>
      <c r="N25" s="175"/>
      <c r="O25" s="144" t="s">
        <v>206</v>
      </c>
      <c r="P25" s="144"/>
      <c r="Q25" s="144"/>
      <c r="R25" s="144"/>
      <c r="S25" s="144"/>
    </row>
    <row r="26" spans="1:19" s="4" customFormat="1" ht="136.5" customHeight="1" x14ac:dyDescent="0.25">
      <c r="A26" s="90"/>
      <c r="B26" s="143" t="s">
        <v>85</v>
      </c>
      <c r="C26" s="143"/>
      <c r="D26" s="143"/>
      <c r="E26" s="143"/>
      <c r="F26" s="143"/>
      <c r="G26" s="161" t="str">
        <f t="shared" si="0"/>
        <v>NC</v>
      </c>
      <c r="H26" s="162"/>
      <c r="I26" s="88">
        <v>6</v>
      </c>
      <c r="J26" s="166">
        <v>7</v>
      </c>
      <c r="K26" s="167"/>
      <c r="L26" s="88">
        <v>6</v>
      </c>
      <c r="M26" s="174">
        <f t="shared" si="1"/>
        <v>252</v>
      </c>
      <c r="N26" s="175"/>
      <c r="O26" s="144" t="s">
        <v>191</v>
      </c>
      <c r="P26" s="144"/>
      <c r="Q26" s="144"/>
      <c r="R26" s="144"/>
      <c r="S26" s="144"/>
    </row>
    <row r="27" spans="1:19" s="4" customFormat="1" ht="136.5" customHeight="1" x14ac:dyDescent="0.25">
      <c r="A27" s="89" t="s">
        <v>86</v>
      </c>
      <c r="B27" s="143" t="s">
        <v>87</v>
      </c>
      <c r="C27" s="143"/>
      <c r="D27" s="143"/>
      <c r="E27" s="143"/>
      <c r="F27" s="143"/>
      <c r="G27" s="161" t="str">
        <f t="shared" si="0"/>
        <v>C</v>
      </c>
      <c r="H27" s="162"/>
      <c r="I27" s="88">
        <v>3</v>
      </c>
      <c r="J27" s="166">
        <v>7</v>
      </c>
      <c r="K27" s="167"/>
      <c r="L27" s="88">
        <v>6</v>
      </c>
      <c r="M27" s="174">
        <f t="shared" si="1"/>
        <v>126</v>
      </c>
      <c r="N27" s="175"/>
      <c r="O27" s="144" t="s">
        <v>217</v>
      </c>
      <c r="P27" s="144"/>
      <c r="Q27" s="144"/>
      <c r="R27" s="144"/>
      <c r="S27" s="144"/>
    </row>
    <row r="28" spans="1:19" s="4" customFormat="1" ht="136.5" customHeight="1" x14ac:dyDescent="0.25">
      <c r="A28" s="87"/>
      <c r="B28" s="143" t="s">
        <v>88</v>
      </c>
      <c r="C28" s="143"/>
      <c r="D28" s="143"/>
      <c r="E28" s="143"/>
      <c r="F28" s="143"/>
      <c r="G28" s="161" t="str">
        <f t="shared" si="0"/>
        <v>C</v>
      </c>
      <c r="H28" s="162"/>
      <c r="I28" s="88">
        <v>0.5</v>
      </c>
      <c r="J28" s="166">
        <v>7</v>
      </c>
      <c r="K28" s="167"/>
      <c r="L28" s="88">
        <v>6</v>
      </c>
      <c r="M28" s="174">
        <f t="shared" si="1"/>
        <v>21</v>
      </c>
      <c r="N28" s="175"/>
      <c r="O28" s="144"/>
      <c r="P28" s="144"/>
      <c r="Q28" s="144"/>
      <c r="R28" s="144"/>
      <c r="S28" s="144"/>
    </row>
    <row r="29" spans="1:19" s="4" customFormat="1" ht="136.5" customHeight="1" x14ac:dyDescent="0.25">
      <c r="A29" s="87"/>
      <c r="B29" s="143" t="s">
        <v>89</v>
      </c>
      <c r="C29" s="143"/>
      <c r="D29" s="143"/>
      <c r="E29" s="143"/>
      <c r="F29" s="143"/>
      <c r="G29" s="161" t="str">
        <f t="shared" si="0"/>
        <v>C</v>
      </c>
      <c r="H29" s="162"/>
      <c r="I29" s="88">
        <v>0.5</v>
      </c>
      <c r="J29" s="166">
        <v>7</v>
      </c>
      <c r="K29" s="167"/>
      <c r="L29" s="88">
        <v>6</v>
      </c>
      <c r="M29" s="174">
        <f t="shared" si="1"/>
        <v>21</v>
      </c>
      <c r="N29" s="175"/>
      <c r="O29" s="144"/>
      <c r="P29" s="144"/>
      <c r="Q29" s="144"/>
      <c r="R29" s="144"/>
      <c r="S29" s="144"/>
    </row>
    <row r="30" spans="1:19" s="4" customFormat="1" ht="136.5" customHeight="1" x14ac:dyDescent="0.25">
      <c r="A30" s="87"/>
      <c r="B30" s="143" t="s">
        <v>90</v>
      </c>
      <c r="C30" s="143"/>
      <c r="D30" s="143"/>
      <c r="E30" s="143"/>
      <c r="F30" s="143"/>
      <c r="G30" s="161" t="str">
        <f t="shared" si="0"/>
        <v>C</v>
      </c>
      <c r="H30" s="162"/>
      <c r="I30" s="88">
        <v>1</v>
      </c>
      <c r="J30" s="166">
        <v>7</v>
      </c>
      <c r="K30" s="167"/>
      <c r="L30" s="88">
        <v>6</v>
      </c>
      <c r="M30" s="174">
        <f t="shared" si="1"/>
        <v>42</v>
      </c>
      <c r="N30" s="175"/>
      <c r="O30" s="144" t="s">
        <v>192</v>
      </c>
      <c r="P30" s="144"/>
      <c r="Q30" s="144"/>
      <c r="R30" s="144"/>
      <c r="S30" s="144"/>
    </row>
    <row r="31" spans="1:19" s="4" customFormat="1" ht="136.5" customHeight="1" x14ac:dyDescent="0.25">
      <c r="A31" s="87"/>
      <c r="B31" s="143" t="s">
        <v>91</v>
      </c>
      <c r="C31" s="143"/>
      <c r="D31" s="143"/>
      <c r="E31" s="143"/>
      <c r="F31" s="143"/>
      <c r="G31" s="161" t="str">
        <f t="shared" si="0"/>
        <v>C</v>
      </c>
      <c r="H31" s="162"/>
      <c r="I31" s="88">
        <v>0.5</v>
      </c>
      <c r="J31" s="166">
        <v>7</v>
      </c>
      <c r="K31" s="167"/>
      <c r="L31" s="88">
        <v>6</v>
      </c>
      <c r="M31" s="174">
        <f t="shared" si="1"/>
        <v>21</v>
      </c>
      <c r="N31" s="175"/>
      <c r="O31" s="144"/>
      <c r="P31" s="144"/>
      <c r="Q31" s="144"/>
      <c r="R31" s="144"/>
      <c r="S31" s="144"/>
    </row>
    <row r="32" spans="1:19" s="4" customFormat="1" ht="136.5" customHeight="1" x14ac:dyDescent="0.25">
      <c r="A32" s="87"/>
      <c r="B32" s="143" t="s">
        <v>92</v>
      </c>
      <c r="C32" s="143"/>
      <c r="D32" s="143"/>
      <c r="E32" s="143"/>
      <c r="F32" s="143"/>
      <c r="G32" s="161" t="str">
        <f t="shared" si="0"/>
        <v>C</v>
      </c>
      <c r="H32" s="162"/>
      <c r="I32" s="88">
        <v>0.5</v>
      </c>
      <c r="J32" s="166">
        <v>7</v>
      </c>
      <c r="K32" s="167"/>
      <c r="L32" s="88">
        <v>6</v>
      </c>
      <c r="M32" s="174">
        <f t="shared" si="1"/>
        <v>21</v>
      </c>
      <c r="N32" s="175"/>
      <c r="O32" s="144"/>
      <c r="P32" s="144"/>
      <c r="Q32" s="144"/>
      <c r="R32" s="144"/>
      <c r="S32" s="144"/>
    </row>
    <row r="33" spans="1:19" s="4" customFormat="1" ht="136.5" customHeight="1" x14ac:dyDescent="0.25">
      <c r="A33" s="87"/>
      <c r="B33" s="143" t="s">
        <v>93</v>
      </c>
      <c r="C33" s="143"/>
      <c r="D33" s="143"/>
      <c r="E33" s="143"/>
      <c r="F33" s="143"/>
      <c r="G33" s="161" t="str">
        <f t="shared" si="0"/>
        <v>C</v>
      </c>
      <c r="H33" s="162"/>
      <c r="I33" s="88">
        <v>0.5</v>
      </c>
      <c r="J33" s="166">
        <v>7</v>
      </c>
      <c r="K33" s="167"/>
      <c r="L33" s="88">
        <v>6</v>
      </c>
      <c r="M33" s="174">
        <f t="shared" si="1"/>
        <v>21</v>
      </c>
      <c r="N33" s="175"/>
      <c r="O33" s="144"/>
      <c r="P33" s="144"/>
      <c r="Q33" s="144"/>
      <c r="R33" s="144"/>
      <c r="S33" s="144"/>
    </row>
    <row r="34" spans="1:19" s="4" customFormat="1" ht="136.5" customHeight="1" x14ac:dyDescent="0.25">
      <c r="A34" s="89" t="s">
        <v>94</v>
      </c>
      <c r="B34" s="143" t="s">
        <v>95</v>
      </c>
      <c r="C34" s="143"/>
      <c r="D34" s="143"/>
      <c r="E34" s="143"/>
      <c r="F34" s="143"/>
      <c r="G34" s="161" t="str">
        <f t="shared" si="0"/>
        <v>NC</v>
      </c>
      <c r="H34" s="162"/>
      <c r="I34" s="88">
        <v>10</v>
      </c>
      <c r="J34" s="166">
        <v>7</v>
      </c>
      <c r="K34" s="167"/>
      <c r="L34" s="88">
        <v>6</v>
      </c>
      <c r="M34" s="174">
        <f t="shared" si="1"/>
        <v>420</v>
      </c>
      <c r="N34" s="175"/>
      <c r="O34" s="144" t="s">
        <v>189</v>
      </c>
      <c r="P34" s="144"/>
      <c r="Q34" s="144"/>
      <c r="R34" s="144"/>
      <c r="S34" s="144"/>
    </row>
    <row r="35" spans="1:19" s="4" customFormat="1" ht="136.5" customHeight="1" x14ac:dyDescent="0.25">
      <c r="A35" s="89" t="s">
        <v>96</v>
      </c>
      <c r="B35" s="143" t="s">
        <v>97</v>
      </c>
      <c r="C35" s="143"/>
      <c r="D35" s="143"/>
      <c r="E35" s="143"/>
      <c r="F35" s="143"/>
      <c r="G35" s="161" t="str">
        <f t="shared" si="0"/>
        <v>C</v>
      </c>
      <c r="H35" s="162"/>
      <c r="I35" s="88">
        <v>1</v>
      </c>
      <c r="J35" s="166">
        <v>7</v>
      </c>
      <c r="K35" s="167"/>
      <c r="L35" s="88">
        <v>6</v>
      </c>
      <c r="M35" s="174">
        <f t="shared" si="1"/>
        <v>42</v>
      </c>
      <c r="N35" s="175"/>
      <c r="O35" s="144"/>
      <c r="P35" s="144"/>
      <c r="Q35" s="144"/>
      <c r="R35" s="144"/>
      <c r="S35" s="144"/>
    </row>
    <row r="36" spans="1:19" s="4" customFormat="1" ht="136.5" customHeight="1" x14ac:dyDescent="0.25">
      <c r="A36" s="89" t="s">
        <v>98</v>
      </c>
      <c r="B36" s="143" t="s">
        <v>99</v>
      </c>
      <c r="C36" s="143"/>
      <c r="D36" s="143"/>
      <c r="E36" s="143"/>
      <c r="F36" s="143"/>
      <c r="G36" s="161" t="str">
        <f t="shared" si="0"/>
        <v>C</v>
      </c>
      <c r="H36" s="162"/>
      <c r="I36" s="88">
        <v>0.5</v>
      </c>
      <c r="J36" s="166">
        <v>7</v>
      </c>
      <c r="K36" s="167"/>
      <c r="L36" s="88">
        <v>6</v>
      </c>
      <c r="M36" s="174">
        <f t="shared" si="1"/>
        <v>21</v>
      </c>
      <c r="N36" s="175"/>
      <c r="O36" s="144"/>
      <c r="P36" s="144"/>
      <c r="Q36" s="144"/>
      <c r="R36" s="144"/>
      <c r="S36" s="144"/>
    </row>
    <row r="37" spans="1:19" s="4" customFormat="1" ht="136.5" customHeight="1" x14ac:dyDescent="0.25">
      <c r="A37" s="89" t="s">
        <v>100</v>
      </c>
      <c r="B37" s="143" t="s">
        <v>101</v>
      </c>
      <c r="C37" s="143"/>
      <c r="D37" s="143"/>
      <c r="E37" s="143"/>
      <c r="F37" s="143"/>
      <c r="G37" s="161" t="str">
        <f t="shared" si="0"/>
        <v>C</v>
      </c>
      <c r="H37" s="162"/>
      <c r="I37" s="88">
        <v>0.5</v>
      </c>
      <c r="J37" s="166">
        <v>7</v>
      </c>
      <c r="K37" s="167"/>
      <c r="L37" s="88">
        <v>6</v>
      </c>
      <c r="M37" s="174">
        <f t="shared" si="1"/>
        <v>21</v>
      </c>
      <c r="N37" s="175"/>
      <c r="O37" s="144"/>
      <c r="P37" s="144"/>
      <c r="Q37" s="144"/>
      <c r="R37" s="144"/>
      <c r="S37" s="144"/>
    </row>
    <row r="38" spans="1:19" s="4" customFormat="1" ht="136.5" customHeight="1" x14ac:dyDescent="0.25">
      <c r="A38" s="89" t="s">
        <v>102</v>
      </c>
      <c r="B38" s="143" t="s">
        <v>103</v>
      </c>
      <c r="C38" s="143"/>
      <c r="D38" s="143"/>
      <c r="E38" s="143"/>
      <c r="F38" s="143"/>
      <c r="G38" s="161" t="str">
        <f t="shared" si="0"/>
        <v>NC</v>
      </c>
      <c r="H38" s="162"/>
      <c r="I38" s="88">
        <v>10</v>
      </c>
      <c r="J38" s="166">
        <v>7</v>
      </c>
      <c r="K38" s="167"/>
      <c r="L38" s="88">
        <v>6</v>
      </c>
      <c r="M38" s="174">
        <f t="shared" si="1"/>
        <v>420</v>
      </c>
      <c r="N38" s="175"/>
      <c r="O38" s="144" t="s">
        <v>188</v>
      </c>
      <c r="P38" s="144"/>
      <c r="Q38" s="144"/>
      <c r="R38" s="144"/>
      <c r="S38" s="144"/>
    </row>
    <row r="39" spans="1:19" s="4" customFormat="1" ht="187.5" customHeight="1" x14ac:dyDescent="0.25">
      <c r="A39" s="91"/>
      <c r="B39" s="143" t="s">
        <v>104</v>
      </c>
      <c r="C39" s="143"/>
      <c r="D39" s="143"/>
      <c r="E39" s="143"/>
      <c r="F39" s="143"/>
      <c r="G39" s="161" t="str">
        <f t="shared" si="0"/>
        <v>NC</v>
      </c>
      <c r="H39" s="162"/>
      <c r="I39" s="88">
        <v>10</v>
      </c>
      <c r="J39" s="166">
        <v>7</v>
      </c>
      <c r="K39" s="167"/>
      <c r="L39" s="88">
        <v>6</v>
      </c>
      <c r="M39" s="174">
        <f t="shared" si="1"/>
        <v>420</v>
      </c>
      <c r="N39" s="175"/>
      <c r="O39" s="144" t="s">
        <v>226</v>
      </c>
      <c r="P39" s="144"/>
      <c r="Q39" s="144"/>
      <c r="R39" s="144"/>
      <c r="S39" s="144"/>
    </row>
    <row r="40" spans="1:19" s="4" customFormat="1" ht="136.5" customHeight="1" x14ac:dyDescent="0.25">
      <c r="A40" s="91"/>
      <c r="B40" s="143" t="s">
        <v>105</v>
      </c>
      <c r="C40" s="143"/>
      <c r="D40" s="143"/>
      <c r="E40" s="143"/>
      <c r="F40" s="143"/>
      <c r="G40" s="161" t="str">
        <f t="shared" si="0"/>
        <v>C</v>
      </c>
      <c r="H40" s="162"/>
      <c r="I40" s="88">
        <v>1</v>
      </c>
      <c r="J40" s="166">
        <v>7</v>
      </c>
      <c r="K40" s="167"/>
      <c r="L40" s="88">
        <v>6</v>
      </c>
      <c r="M40" s="174">
        <f t="shared" si="1"/>
        <v>42</v>
      </c>
      <c r="N40" s="175"/>
      <c r="O40" s="144"/>
      <c r="P40" s="144"/>
      <c r="Q40" s="144"/>
      <c r="R40" s="144"/>
      <c r="S40" s="144"/>
    </row>
    <row r="41" spans="1:19" s="4" customFormat="1" ht="136.5" customHeight="1" x14ac:dyDescent="0.25">
      <c r="A41" s="89" t="s">
        <v>106</v>
      </c>
      <c r="B41" s="143" t="s">
        <v>107</v>
      </c>
      <c r="C41" s="143"/>
      <c r="D41" s="143"/>
      <c r="E41" s="143"/>
      <c r="F41" s="143"/>
      <c r="G41" s="161" t="str">
        <f t="shared" si="0"/>
        <v>C</v>
      </c>
      <c r="H41" s="162"/>
      <c r="I41" s="88">
        <v>0.5</v>
      </c>
      <c r="J41" s="166">
        <v>7</v>
      </c>
      <c r="K41" s="167"/>
      <c r="L41" s="88">
        <v>6</v>
      </c>
      <c r="M41" s="174">
        <f t="shared" si="1"/>
        <v>21</v>
      </c>
      <c r="N41" s="175"/>
      <c r="O41" s="144"/>
      <c r="P41" s="144"/>
      <c r="Q41" s="144"/>
      <c r="R41" s="144"/>
      <c r="S41" s="144"/>
    </row>
    <row r="42" spans="1:19" s="4" customFormat="1" ht="136.5" customHeight="1" x14ac:dyDescent="0.25">
      <c r="A42" s="89" t="s">
        <v>108</v>
      </c>
      <c r="B42" s="143" t="s">
        <v>109</v>
      </c>
      <c r="C42" s="143"/>
      <c r="D42" s="143"/>
      <c r="E42" s="143"/>
      <c r="F42" s="143"/>
      <c r="G42" s="161" t="str">
        <f t="shared" si="0"/>
        <v>C</v>
      </c>
      <c r="H42" s="162"/>
      <c r="I42" s="88">
        <v>0.5</v>
      </c>
      <c r="J42" s="166">
        <v>7</v>
      </c>
      <c r="K42" s="167"/>
      <c r="L42" s="88">
        <v>6</v>
      </c>
      <c r="M42" s="174">
        <f t="shared" si="1"/>
        <v>21</v>
      </c>
      <c r="N42" s="175"/>
      <c r="O42" s="144"/>
      <c r="P42" s="144"/>
      <c r="Q42" s="144"/>
      <c r="R42" s="144"/>
      <c r="S42" s="144"/>
    </row>
    <row r="43" spans="1:19" s="4" customFormat="1" ht="136.5" customHeight="1" x14ac:dyDescent="0.25">
      <c r="A43" s="89" t="s">
        <v>110</v>
      </c>
      <c r="B43" s="143" t="s">
        <v>111</v>
      </c>
      <c r="C43" s="143"/>
      <c r="D43" s="143"/>
      <c r="E43" s="143"/>
      <c r="F43" s="143"/>
      <c r="G43" s="161" t="str">
        <f t="shared" si="0"/>
        <v>NC</v>
      </c>
      <c r="H43" s="162"/>
      <c r="I43" s="88">
        <v>6</v>
      </c>
      <c r="J43" s="166">
        <v>7</v>
      </c>
      <c r="K43" s="167"/>
      <c r="L43" s="88">
        <v>6</v>
      </c>
      <c r="M43" s="174">
        <f t="shared" si="1"/>
        <v>252</v>
      </c>
      <c r="N43" s="175"/>
      <c r="O43" s="144" t="s">
        <v>193</v>
      </c>
      <c r="P43" s="144"/>
      <c r="Q43" s="144"/>
      <c r="R43" s="144"/>
      <c r="S43" s="144"/>
    </row>
    <row r="44" spans="1:19" s="4" customFormat="1" ht="136.5" customHeight="1" x14ac:dyDescent="0.25">
      <c r="A44" s="89" t="s">
        <v>112</v>
      </c>
      <c r="B44" s="143" t="s">
        <v>113</v>
      </c>
      <c r="C44" s="143"/>
      <c r="D44" s="143"/>
      <c r="E44" s="143"/>
      <c r="F44" s="143"/>
      <c r="G44" s="161" t="str">
        <f t="shared" si="0"/>
        <v>C</v>
      </c>
      <c r="H44" s="162"/>
      <c r="I44" s="88">
        <v>3</v>
      </c>
      <c r="J44" s="166">
        <v>7</v>
      </c>
      <c r="K44" s="167"/>
      <c r="L44" s="88">
        <v>6</v>
      </c>
      <c r="M44" s="174">
        <f t="shared" si="1"/>
        <v>126</v>
      </c>
      <c r="N44" s="175"/>
      <c r="O44" s="171" t="s">
        <v>220</v>
      </c>
      <c r="P44" s="171"/>
      <c r="Q44" s="171"/>
      <c r="R44" s="171"/>
      <c r="S44" s="171"/>
    </row>
    <row r="45" spans="1:19" s="4" customFormat="1" ht="136.5" customHeight="1" x14ac:dyDescent="0.25">
      <c r="A45" s="89" t="s">
        <v>114</v>
      </c>
      <c r="B45" s="143" t="s">
        <v>115</v>
      </c>
      <c r="C45" s="143"/>
      <c r="D45" s="143"/>
      <c r="E45" s="143"/>
      <c r="F45" s="143"/>
      <c r="G45" s="161" t="str">
        <f t="shared" si="0"/>
        <v>C</v>
      </c>
      <c r="H45" s="162"/>
      <c r="I45" s="88">
        <v>0.5</v>
      </c>
      <c r="J45" s="166">
        <v>7</v>
      </c>
      <c r="K45" s="167"/>
      <c r="L45" s="88">
        <v>6</v>
      </c>
      <c r="M45" s="174">
        <f t="shared" si="1"/>
        <v>21</v>
      </c>
      <c r="N45" s="175"/>
      <c r="O45" s="144"/>
      <c r="P45" s="144"/>
      <c r="Q45" s="144"/>
      <c r="R45" s="144"/>
      <c r="S45" s="144"/>
    </row>
    <row r="46" spans="1:19" s="4" customFormat="1" ht="136.5" customHeight="1" x14ac:dyDescent="0.25">
      <c r="A46" s="91"/>
      <c r="B46" s="143" t="s">
        <v>116</v>
      </c>
      <c r="C46" s="143"/>
      <c r="D46" s="143"/>
      <c r="E46" s="143"/>
      <c r="F46" s="143"/>
      <c r="G46" s="161" t="str">
        <f t="shared" si="0"/>
        <v>C</v>
      </c>
      <c r="H46" s="162"/>
      <c r="I46" s="88">
        <v>0.5</v>
      </c>
      <c r="J46" s="166">
        <v>7</v>
      </c>
      <c r="K46" s="167"/>
      <c r="L46" s="88">
        <v>6</v>
      </c>
      <c r="M46" s="174">
        <f t="shared" si="1"/>
        <v>21</v>
      </c>
      <c r="N46" s="175"/>
      <c r="O46" s="144"/>
      <c r="P46" s="144"/>
      <c r="Q46" s="144"/>
      <c r="R46" s="144"/>
      <c r="S46" s="144"/>
    </row>
    <row r="47" spans="1:19" s="4" customFormat="1" ht="136.5" customHeight="1" x14ac:dyDescent="0.25">
      <c r="A47" s="91"/>
      <c r="B47" s="143" t="s">
        <v>117</v>
      </c>
      <c r="C47" s="143"/>
      <c r="D47" s="143"/>
      <c r="E47" s="143"/>
      <c r="F47" s="143"/>
      <c r="G47" s="161" t="str">
        <f t="shared" si="0"/>
        <v>C</v>
      </c>
      <c r="H47" s="162"/>
      <c r="I47" s="88">
        <v>0.5</v>
      </c>
      <c r="J47" s="166">
        <v>7</v>
      </c>
      <c r="K47" s="167"/>
      <c r="L47" s="88">
        <v>6</v>
      </c>
      <c r="M47" s="174">
        <f t="shared" si="1"/>
        <v>21</v>
      </c>
      <c r="N47" s="175"/>
      <c r="O47" s="144"/>
      <c r="P47" s="144"/>
      <c r="Q47" s="144"/>
      <c r="R47" s="144"/>
      <c r="S47" s="144"/>
    </row>
    <row r="48" spans="1:19" s="4" customFormat="1" ht="136.5" customHeight="1" x14ac:dyDescent="0.25">
      <c r="A48" s="91"/>
      <c r="B48" s="143" t="s">
        <v>118</v>
      </c>
      <c r="C48" s="143"/>
      <c r="D48" s="143"/>
      <c r="E48" s="143"/>
      <c r="F48" s="143"/>
      <c r="G48" s="161" t="str">
        <f t="shared" si="0"/>
        <v>C</v>
      </c>
      <c r="H48" s="162"/>
      <c r="I48" s="88">
        <v>1</v>
      </c>
      <c r="J48" s="166">
        <v>7</v>
      </c>
      <c r="K48" s="167"/>
      <c r="L48" s="88">
        <v>6</v>
      </c>
      <c r="M48" s="174">
        <f t="shared" si="1"/>
        <v>42</v>
      </c>
      <c r="N48" s="175"/>
      <c r="O48" s="144" t="s">
        <v>194</v>
      </c>
      <c r="P48" s="144"/>
      <c r="Q48" s="144"/>
      <c r="R48" s="144"/>
      <c r="S48" s="144"/>
    </row>
    <row r="49" spans="1:19" s="4" customFormat="1" ht="136.5" customHeight="1" x14ac:dyDescent="0.25">
      <c r="A49" s="89" t="s">
        <v>119</v>
      </c>
      <c r="B49" s="143" t="s">
        <v>120</v>
      </c>
      <c r="C49" s="143"/>
      <c r="D49" s="143"/>
      <c r="E49" s="143"/>
      <c r="F49" s="143"/>
      <c r="G49" s="161" t="str">
        <f t="shared" si="0"/>
        <v>C</v>
      </c>
      <c r="H49" s="162"/>
      <c r="I49" s="88">
        <v>3</v>
      </c>
      <c r="J49" s="166">
        <v>7</v>
      </c>
      <c r="K49" s="167"/>
      <c r="L49" s="88">
        <v>6</v>
      </c>
      <c r="M49" s="174">
        <f t="shared" si="1"/>
        <v>126</v>
      </c>
      <c r="N49" s="175"/>
      <c r="O49" s="144" t="s">
        <v>221</v>
      </c>
      <c r="P49" s="144"/>
      <c r="Q49" s="144"/>
      <c r="R49" s="144"/>
      <c r="S49" s="144"/>
    </row>
    <row r="50" spans="1:19" s="4" customFormat="1" ht="136.5" customHeight="1" x14ac:dyDescent="0.25">
      <c r="A50" s="87"/>
      <c r="B50" s="143" t="s">
        <v>121</v>
      </c>
      <c r="C50" s="143"/>
      <c r="D50" s="143"/>
      <c r="E50" s="143"/>
      <c r="F50" s="143"/>
      <c r="G50" s="161" t="str">
        <f t="shared" si="0"/>
        <v>C</v>
      </c>
      <c r="H50" s="162"/>
      <c r="I50" s="88">
        <v>1</v>
      </c>
      <c r="J50" s="166">
        <v>7</v>
      </c>
      <c r="K50" s="167"/>
      <c r="L50" s="88">
        <v>6</v>
      </c>
      <c r="M50" s="174">
        <f t="shared" si="1"/>
        <v>42</v>
      </c>
      <c r="N50" s="175"/>
      <c r="O50" s="144"/>
      <c r="P50" s="144"/>
      <c r="Q50" s="144"/>
      <c r="R50" s="144"/>
      <c r="S50" s="144"/>
    </row>
    <row r="51" spans="1:19" s="4" customFormat="1" ht="136.5" customHeight="1" x14ac:dyDescent="0.25">
      <c r="A51" s="87"/>
      <c r="B51" s="143" t="s">
        <v>122</v>
      </c>
      <c r="C51" s="143"/>
      <c r="D51" s="143"/>
      <c r="E51" s="143"/>
      <c r="F51" s="143"/>
      <c r="G51" s="161" t="str">
        <f t="shared" si="0"/>
        <v>C</v>
      </c>
      <c r="H51" s="162"/>
      <c r="I51" s="88">
        <v>0.5</v>
      </c>
      <c r="J51" s="166">
        <v>7</v>
      </c>
      <c r="K51" s="167"/>
      <c r="L51" s="88">
        <v>6</v>
      </c>
      <c r="M51" s="174">
        <f t="shared" si="1"/>
        <v>21</v>
      </c>
      <c r="N51" s="175"/>
      <c r="O51" s="144"/>
      <c r="P51" s="144"/>
      <c r="Q51" s="144"/>
      <c r="R51" s="144"/>
      <c r="S51" s="144"/>
    </row>
    <row r="52" spans="1:19" s="4" customFormat="1" ht="136.5" customHeight="1" x14ac:dyDescent="0.25">
      <c r="A52" s="89" t="s">
        <v>123</v>
      </c>
      <c r="B52" s="143" t="s">
        <v>124</v>
      </c>
      <c r="C52" s="143"/>
      <c r="D52" s="143"/>
      <c r="E52" s="143"/>
      <c r="F52" s="143"/>
      <c r="G52" s="161" t="str">
        <f t="shared" si="0"/>
        <v>C</v>
      </c>
      <c r="H52" s="162"/>
      <c r="I52" s="88">
        <v>3</v>
      </c>
      <c r="J52" s="166">
        <v>7</v>
      </c>
      <c r="K52" s="167"/>
      <c r="L52" s="88">
        <v>6</v>
      </c>
      <c r="M52" s="174">
        <f t="shared" si="1"/>
        <v>126</v>
      </c>
      <c r="N52" s="175"/>
      <c r="O52" s="144" t="s">
        <v>195</v>
      </c>
      <c r="P52" s="144"/>
      <c r="Q52" s="144"/>
      <c r="R52" s="144"/>
      <c r="S52" s="144"/>
    </row>
    <row r="53" spans="1:19" s="4" customFormat="1" ht="136.5" customHeight="1" x14ac:dyDescent="0.25">
      <c r="A53" s="89" t="s">
        <v>125</v>
      </c>
      <c r="B53" s="143" t="s">
        <v>180</v>
      </c>
      <c r="C53" s="143"/>
      <c r="D53" s="143"/>
      <c r="E53" s="143"/>
      <c r="F53" s="143"/>
      <c r="G53" s="161" t="str">
        <f t="shared" si="0"/>
        <v>NC</v>
      </c>
      <c r="H53" s="162"/>
      <c r="I53" s="88">
        <v>6</v>
      </c>
      <c r="J53" s="166">
        <v>7</v>
      </c>
      <c r="K53" s="167"/>
      <c r="L53" s="88">
        <v>6</v>
      </c>
      <c r="M53" s="174">
        <f t="shared" si="1"/>
        <v>252</v>
      </c>
      <c r="N53" s="175"/>
      <c r="O53" s="171" t="s">
        <v>196</v>
      </c>
      <c r="P53" s="171"/>
      <c r="Q53" s="171"/>
      <c r="R53" s="171"/>
      <c r="S53" s="171"/>
    </row>
    <row r="54" spans="1:19" s="4" customFormat="1" ht="136.5" customHeight="1" x14ac:dyDescent="0.25">
      <c r="A54" s="89" t="s">
        <v>126</v>
      </c>
      <c r="B54" s="143" t="s">
        <v>127</v>
      </c>
      <c r="C54" s="143"/>
      <c r="D54" s="143"/>
      <c r="E54" s="143"/>
      <c r="F54" s="143"/>
      <c r="G54" s="161" t="str">
        <f t="shared" si="0"/>
        <v>C</v>
      </c>
      <c r="H54" s="162"/>
      <c r="I54" s="88">
        <v>1</v>
      </c>
      <c r="J54" s="166">
        <v>7</v>
      </c>
      <c r="K54" s="167"/>
      <c r="L54" s="88">
        <v>6</v>
      </c>
      <c r="M54" s="174">
        <f t="shared" si="1"/>
        <v>42</v>
      </c>
      <c r="N54" s="175"/>
      <c r="O54" s="144"/>
      <c r="P54" s="144"/>
      <c r="Q54" s="144"/>
      <c r="R54" s="144"/>
      <c r="S54" s="144"/>
    </row>
    <row r="55" spans="1:19" s="4" customFormat="1" ht="136.5" customHeight="1" x14ac:dyDescent="0.25">
      <c r="A55" s="89" t="s">
        <v>128</v>
      </c>
      <c r="B55" s="143" t="s">
        <v>129</v>
      </c>
      <c r="C55" s="143"/>
      <c r="D55" s="143"/>
      <c r="E55" s="143"/>
      <c r="F55" s="143"/>
      <c r="G55" s="161" t="str">
        <f t="shared" si="0"/>
        <v>C</v>
      </c>
      <c r="H55" s="162"/>
      <c r="I55" s="88">
        <v>1</v>
      </c>
      <c r="J55" s="166">
        <v>7</v>
      </c>
      <c r="K55" s="167"/>
      <c r="L55" s="88">
        <v>6</v>
      </c>
      <c r="M55" s="174">
        <f t="shared" si="1"/>
        <v>42</v>
      </c>
      <c r="N55" s="175"/>
      <c r="O55" s="144"/>
      <c r="P55" s="144"/>
      <c r="Q55" s="144"/>
      <c r="R55" s="144"/>
      <c r="S55" s="144"/>
    </row>
    <row r="56" spans="1:19" s="4" customFormat="1" ht="136.5" customHeight="1" x14ac:dyDescent="0.25">
      <c r="A56" s="89" t="s">
        <v>130</v>
      </c>
      <c r="B56" s="143" t="s">
        <v>131</v>
      </c>
      <c r="C56" s="143"/>
      <c r="D56" s="143"/>
      <c r="E56" s="143"/>
      <c r="F56" s="143"/>
      <c r="G56" s="161" t="str">
        <f t="shared" si="0"/>
        <v>NC</v>
      </c>
      <c r="H56" s="162"/>
      <c r="I56" s="88">
        <v>6</v>
      </c>
      <c r="J56" s="166">
        <v>7</v>
      </c>
      <c r="K56" s="167"/>
      <c r="L56" s="88">
        <v>6</v>
      </c>
      <c r="M56" s="174">
        <f t="shared" si="1"/>
        <v>252</v>
      </c>
      <c r="N56" s="175"/>
      <c r="O56" s="144" t="s">
        <v>197</v>
      </c>
      <c r="P56" s="144"/>
      <c r="Q56" s="144"/>
      <c r="R56" s="144"/>
      <c r="S56" s="144"/>
    </row>
    <row r="57" spans="1:19" s="4" customFormat="1" ht="136.5" customHeight="1" x14ac:dyDescent="0.25">
      <c r="A57" s="91"/>
      <c r="B57" s="143" t="s">
        <v>132</v>
      </c>
      <c r="C57" s="143"/>
      <c r="D57" s="143"/>
      <c r="E57" s="143"/>
      <c r="F57" s="143"/>
      <c r="G57" s="161" t="str">
        <f t="shared" si="0"/>
        <v>C</v>
      </c>
      <c r="H57" s="162"/>
      <c r="I57" s="88">
        <v>3</v>
      </c>
      <c r="J57" s="166">
        <v>7</v>
      </c>
      <c r="K57" s="167"/>
      <c r="L57" s="88">
        <v>6</v>
      </c>
      <c r="M57" s="174">
        <f t="shared" si="1"/>
        <v>126</v>
      </c>
      <c r="N57" s="175"/>
      <c r="O57" s="144" t="s">
        <v>198</v>
      </c>
      <c r="P57" s="144"/>
      <c r="Q57" s="144"/>
      <c r="R57" s="144"/>
      <c r="S57" s="144"/>
    </row>
    <row r="58" spans="1:19" s="4" customFormat="1" ht="136.5" customHeight="1" x14ac:dyDescent="0.25">
      <c r="A58" s="91"/>
      <c r="B58" s="143" t="s">
        <v>133</v>
      </c>
      <c r="C58" s="143"/>
      <c r="D58" s="143"/>
      <c r="E58" s="143"/>
      <c r="F58" s="143"/>
      <c r="G58" s="161" t="str">
        <f t="shared" si="0"/>
        <v>C</v>
      </c>
      <c r="H58" s="162"/>
      <c r="I58" s="88">
        <v>1</v>
      </c>
      <c r="J58" s="166">
        <v>7</v>
      </c>
      <c r="K58" s="167"/>
      <c r="L58" s="88">
        <v>6</v>
      </c>
      <c r="M58" s="174">
        <f t="shared" si="1"/>
        <v>42</v>
      </c>
      <c r="N58" s="175"/>
      <c r="O58" s="144"/>
      <c r="P58" s="144"/>
      <c r="Q58" s="144"/>
      <c r="R58" s="144"/>
      <c r="S58" s="144"/>
    </row>
    <row r="59" spans="1:19" s="4" customFormat="1" ht="136.5" customHeight="1" x14ac:dyDescent="0.25">
      <c r="A59" s="89" t="s">
        <v>134</v>
      </c>
      <c r="B59" s="143" t="s">
        <v>135</v>
      </c>
      <c r="C59" s="143"/>
      <c r="D59" s="143"/>
      <c r="E59" s="143"/>
      <c r="F59" s="143"/>
      <c r="G59" s="161" t="str">
        <f t="shared" si="0"/>
        <v>C</v>
      </c>
      <c r="H59" s="162"/>
      <c r="I59" s="88">
        <v>3</v>
      </c>
      <c r="J59" s="166">
        <v>7</v>
      </c>
      <c r="K59" s="167"/>
      <c r="L59" s="88">
        <v>6</v>
      </c>
      <c r="M59" s="174">
        <f t="shared" si="1"/>
        <v>126</v>
      </c>
      <c r="N59" s="175"/>
      <c r="O59" s="144" t="s">
        <v>199</v>
      </c>
      <c r="P59" s="144"/>
      <c r="Q59" s="144"/>
      <c r="R59" s="144"/>
      <c r="S59" s="144"/>
    </row>
    <row r="60" spans="1:19" s="4" customFormat="1" ht="136.5" customHeight="1" x14ac:dyDescent="0.25">
      <c r="A60" s="91"/>
      <c r="B60" s="143" t="s">
        <v>136</v>
      </c>
      <c r="C60" s="143"/>
      <c r="D60" s="143"/>
      <c r="E60" s="143"/>
      <c r="F60" s="143"/>
      <c r="G60" s="161" t="str">
        <f t="shared" si="0"/>
        <v>C</v>
      </c>
      <c r="H60" s="162"/>
      <c r="I60" s="88">
        <v>3</v>
      </c>
      <c r="J60" s="166">
        <v>7</v>
      </c>
      <c r="K60" s="167"/>
      <c r="L60" s="88">
        <v>6</v>
      </c>
      <c r="M60" s="174">
        <f t="shared" si="1"/>
        <v>126</v>
      </c>
      <c r="N60" s="175"/>
      <c r="O60" s="144" t="s">
        <v>199</v>
      </c>
      <c r="P60" s="144"/>
      <c r="Q60" s="144"/>
      <c r="R60" s="144"/>
      <c r="S60" s="144"/>
    </row>
    <row r="61" spans="1:19" s="4" customFormat="1" ht="136.5" customHeight="1" x14ac:dyDescent="0.25">
      <c r="A61" s="91"/>
      <c r="B61" s="143" t="s">
        <v>137</v>
      </c>
      <c r="C61" s="143"/>
      <c r="D61" s="143"/>
      <c r="E61" s="143"/>
      <c r="F61" s="143"/>
      <c r="G61" s="161" t="str">
        <f t="shared" si="0"/>
        <v>C</v>
      </c>
      <c r="H61" s="162"/>
      <c r="I61" s="88">
        <v>1</v>
      </c>
      <c r="J61" s="166">
        <v>7</v>
      </c>
      <c r="K61" s="167"/>
      <c r="L61" s="88">
        <v>6</v>
      </c>
      <c r="M61" s="174">
        <f t="shared" si="1"/>
        <v>42</v>
      </c>
      <c r="N61" s="175"/>
      <c r="O61" s="144"/>
      <c r="P61" s="144"/>
      <c r="Q61" s="144"/>
      <c r="R61" s="144"/>
      <c r="S61" s="144"/>
    </row>
    <row r="62" spans="1:19" s="4" customFormat="1" ht="136.5" customHeight="1" x14ac:dyDescent="0.25">
      <c r="A62" s="91"/>
      <c r="B62" s="143" t="s">
        <v>138</v>
      </c>
      <c r="C62" s="143"/>
      <c r="D62" s="143"/>
      <c r="E62" s="143"/>
      <c r="F62" s="143"/>
      <c r="G62" s="161" t="str">
        <f t="shared" si="0"/>
        <v>C</v>
      </c>
      <c r="H62" s="162"/>
      <c r="I62" s="88">
        <v>1</v>
      </c>
      <c r="J62" s="166">
        <v>7</v>
      </c>
      <c r="K62" s="167"/>
      <c r="L62" s="88">
        <v>6</v>
      </c>
      <c r="M62" s="174">
        <f t="shared" si="1"/>
        <v>42</v>
      </c>
      <c r="N62" s="175"/>
      <c r="O62" s="144"/>
      <c r="P62" s="144"/>
      <c r="Q62" s="144"/>
      <c r="R62" s="144"/>
      <c r="S62" s="144"/>
    </row>
    <row r="63" spans="1:19" s="4" customFormat="1" ht="136.5" customHeight="1" x14ac:dyDescent="0.25">
      <c r="A63" s="89" t="s">
        <v>139</v>
      </c>
      <c r="B63" s="143" t="s">
        <v>140</v>
      </c>
      <c r="C63" s="143"/>
      <c r="D63" s="143"/>
      <c r="E63" s="143"/>
      <c r="F63" s="143"/>
      <c r="G63" s="161" t="str">
        <f>IF(M63&lt;=149,"C",IF(AND(M63&gt;=150,M63&lt;=249),"PC",IF(M63&gt;=250,"NC")))</f>
        <v>C</v>
      </c>
      <c r="H63" s="162"/>
      <c r="I63" s="88">
        <v>0.5</v>
      </c>
      <c r="J63" s="166">
        <v>7</v>
      </c>
      <c r="K63" s="167"/>
      <c r="L63" s="88">
        <v>6</v>
      </c>
      <c r="M63" s="174">
        <f t="shared" si="1"/>
        <v>21</v>
      </c>
      <c r="N63" s="175"/>
      <c r="O63" s="144"/>
      <c r="P63" s="144"/>
      <c r="Q63" s="144"/>
      <c r="R63" s="144"/>
      <c r="S63" s="144"/>
    </row>
    <row r="64" spans="1:19" s="4" customFormat="1" ht="136.5" customHeight="1" x14ac:dyDescent="0.25">
      <c r="A64" s="89" t="s">
        <v>141</v>
      </c>
      <c r="B64" s="143" t="s">
        <v>142</v>
      </c>
      <c r="C64" s="143"/>
      <c r="D64" s="143"/>
      <c r="E64" s="143"/>
      <c r="F64" s="143"/>
      <c r="G64" s="161" t="str">
        <f t="shared" ref="G64:G67" si="2">IF(M64&lt;=149,"C",IF(AND(M64&gt;=150,M64&lt;=249),"PC",IF(M64&gt;=250,"NC")))</f>
        <v>C</v>
      </c>
      <c r="H64" s="162"/>
      <c r="I64" s="88">
        <v>3</v>
      </c>
      <c r="J64" s="166">
        <v>7</v>
      </c>
      <c r="K64" s="167"/>
      <c r="L64" s="88">
        <v>6</v>
      </c>
      <c r="M64" s="174">
        <f t="shared" si="1"/>
        <v>126</v>
      </c>
      <c r="N64" s="175"/>
      <c r="O64" s="144" t="s">
        <v>222</v>
      </c>
      <c r="P64" s="144"/>
      <c r="Q64" s="144"/>
      <c r="R64" s="144"/>
      <c r="S64" s="144"/>
    </row>
    <row r="65" spans="1:19" s="4" customFormat="1" ht="136.5" customHeight="1" x14ac:dyDescent="0.25">
      <c r="A65" s="87"/>
      <c r="B65" s="143" t="s">
        <v>143</v>
      </c>
      <c r="C65" s="143"/>
      <c r="D65" s="143"/>
      <c r="E65" s="143"/>
      <c r="F65" s="143"/>
      <c r="G65" s="161" t="str">
        <f t="shared" si="2"/>
        <v>C</v>
      </c>
      <c r="H65" s="162"/>
      <c r="I65" s="88">
        <v>3</v>
      </c>
      <c r="J65" s="166">
        <v>7</v>
      </c>
      <c r="K65" s="167"/>
      <c r="L65" s="88">
        <v>6</v>
      </c>
      <c r="M65" s="174">
        <f t="shared" si="1"/>
        <v>126</v>
      </c>
      <c r="N65" s="175"/>
      <c r="O65" s="144" t="s">
        <v>222</v>
      </c>
      <c r="P65" s="144"/>
      <c r="Q65" s="144"/>
      <c r="R65" s="144"/>
      <c r="S65" s="144"/>
    </row>
    <row r="66" spans="1:19" s="4" customFormat="1" ht="136.5" customHeight="1" x14ac:dyDescent="0.25">
      <c r="A66" s="87"/>
      <c r="B66" s="143" t="s">
        <v>144</v>
      </c>
      <c r="C66" s="143"/>
      <c r="D66" s="143"/>
      <c r="E66" s="143"/>
      <c r="F66" s="143"/>
      <c r="G66" s="161" t="str">
        <f t="shared" si="2"/>
        <v>C</v>
      </c>
      <c r="H66" s="162"/>
      <c r="I66" s="88">
        <v>3</v>
      </c>
      <c r="J66" s="166">
        <v>7</v>
      </c>
      <c r="K66" s="167"/>
      <c r="L66" s="88">
        <v>6</v>
      </c>
      <c r="M66" s="174">
        <f t="shared" si="1"/>
        <v>126</v>
      </c>
      <c r="N66" s="175"/>
      <c r="O66" s="144"/>
      <c r="P66" s="144"/>
      <c r="Q66" s="144"/>
      <c r="R66" s="144"/>
      <c r="S66" s="144"/>
    </row>
    <row r="67" spans="1:19" s="4" customFormat="1" ht="136.5" customHeight="1" x14ac:dyDescent="0.25">
      <c r="A67" s="92"/>
      <c r="B67" s="172" t="s">
        <v>145</v>
      </c>
      <c r="C67" s="172"/>
      <c r="D67" s="172"/>
      <c r="E67" s="172"/>
      <c r="F67" s="172"/>
      <c r="G67" s="161" t="str">
        <f t="shared" si="2"/>
        <v>C</v>
      </c>
      <c r="H67" s="162"/>
      <c r="I67" s="88">
        <v>1</v>
      </c>
      <c r="J67" s="166">
        <v>7</v>
      </c>
      <c r="K67" s="167"/>
      <c r="L67" s="93">
        <v>6</v>
      </c>
      <c r="M67" s="174">
        <f t="shared" si="1"/>
        <v>42</v>
      </c>
      <c r="N67" s="175"/>
      <c r="O67" s="173"/>
      <c r="P67" s="173"/>
      <c r="Q67" s="173"/>
      <c r="R67" s="173"/>
      <c r="S67" s="173"/>
    </row>
  </sheetData>
  <mergeCells count="289">
    <mergeCell ref="M48:N48"/>
    <mergeCell ref="M49:N49"/>
    <mergeCell ref="M50:N50"/>
    <mergeCell ref="M51:N51"/>
    <mergeCell ref="M52:N52"/>
    <mergeCell ref="M53:N53"/>
    <mergeCell ref="M67:N67"/>
    <mergeCell ref="M54:N54"/>
    <mergeCell ref="M55:N55"/>
    <mergeCell ref="M56:N56"/>
    <mergeCell ref="M57:N57"/>
    <mergeCell ref="M58:N58"/>
    <mergeCell ref="M59:N59"/>
    <mergeCell ref="M60:N60"/>
    <mergeCell ref="M61:N61"/>
    <mergeCell ref="M62:N62"/>
    <mergeCell ref="M39:N39"/>
    <mergeCell ref="M40:N40"/>
    <mergeCell ref="M41:N41"/>
    <mergeCell ref="M42:N42"/>
    <mergeCell ref="M43:N43"/>
    <mergeCell ref="M44:N44"/>
    <mergeCell ref="M45:N45"/>
    <mergeCell ref="M46:N46"/>
    <mergeCell ref="M47:N47"/>
    <mergeCell ref="M30:N30"/>
    <mergeCell ref="M31:N31"/>
    <mergeCell ref="M32:N32"/>
    <mergeCell ref="M33:N33"/>
    <mergeCell ref="M34:N34"/>
    <mergeCell ref="M35:N35"/>
    <mergeCell ref="M36:N36"/>
    <mergeCell ref="M37:N37"/>
    <mergeCell ref="M38:N38"/>
    <mergeCell ref="M21:N21"/>
    <mergeCell ref="M22:N22"/>
    <mergeCell ref="M23:N23"/>
    <mergeCell ref="M24:N24"/>
    <mergeCell ref="M25:N25"/>
    <mergeCell ref="M26:N26"/>
    <mergeCell ref="M27:N27"/>
    <mergeCell ref="M28:N28"/>
    <mergeCell ref="M29:N29"/>
    <mergeCell ref="H7:I7"/>
    <mergeCell ref="H8:I8"/>
    <mergeCell ref="H9:I9"/>
    <mergeCell ref="H10:I10"/>
    <mergeCell ref="M16:N16"/>
    <mergeCell ref="M17:N17"/>
    <mergeCell ref="M18:N18"/>
    <mergeCell ref="M19:N19"/>
    <mergeCell ref="M20:N20"/>
    <mergeCell ref="B66:F66"/>
    <mergeCell ref="O66:S66"/>
    <mergeCell ref="B67:F67"/>
    <mergeCell ref="O67:S67"/>
    <mergeCell ref="B63:F63"/>
    <mergeCell ref="O63:S63"/>
    <mergeCell ref="B64:F64"/>
    <mergeCell ref="O64:S64"/>
    <mergeCell ref="B65:F65"/>
    <mergeCell ref="O65:S65"/>
    <mergeCell ref="G63:H63"/>
    <mergeCell ref="G64:H64"/>
    <mergeCell ref="G65:H65"/>
    <mergeCell ref="G66:H66"/>
    <mergeCell ref="G67:H67"/>
    <mergeCell ref="J63:K63"/>
    <mergeCell ref="J64:K64"/>
    <mergeCell ref="J65:K65"/>
    <mergeCell ref="J66:K66"/>
    <mergeCell ref="J67:K67"/>
    <mergeCell ref="M63:N63"/>
    <mergeCell ref="M64:N64"/>
    <mergeCell ref="M65:N65"/>
    <mergeCell ref="M66:N66"/>
    <mergeCell ref="B60:F60"/>
    <mergeCell ref="O60:S60"/>
    <mergeCell ref="B61:F61"/>
    <mergeCell ref="O61:S61"/>
    <mergeCell ref="B62:F62"/>
    <mergeCell ref="O62:S62"/>
    <mergeCell ref="B57:F57"/>
    <mergeCell ref="O57:S57"/>
    <mergeCell ref="B58:F58"/>
    <mergeCell ref="O58:S58"/>
    <mergeCell ref="B59:F59"/>
    <mergeCell ref="O59:S59"/>
    <mergeCell ref="G57:H57"/>
    <mergeCell ref="G58:H58"/>
    <mergeCell ref="G59:H59"/>
    <mergeCell ref="G60:H60"/>
    <mergeCell ref="G61:H61"/>
    <mergeCell ref="G62:H62"/>
    <mergeCell ref="J57:K57"/>
    <mergeCell ref="J58:K58"/>
    <mergeCell ref="J59:K59"/>
    <mergeCell ref="J60:K60"/>
    <mergeCell ref="J61:K61"/>
    <mergeCell ref="J62:K62"/>
    <mergeCell ref="B54:F54"/>
    <mergeCell ref="O54:S54"/>
    <mergeCell ref="B55:F55"/>
    <mergeCell ref="O55:S55"/>
    <mergeCell ref="B56:F56"/>
    <mergeCell ref="O56:S56"/>
    <mergeCell ref="B51:F51"/>
    <mergeCell ref="O51:S51"/>
    <mergeCell ref="B52:F52"/>
    <mergeCell ref="O52:S52"/>
    <mergeCell ref="B53:F53"/>
    <mergeCell ref="O53:S53"/>
    <mergeCell ref="G51:H51"/>
    <mergeCell ref="G52:H52"/>
    <mergeCell ref="G53:H53"/>
    <mergeCell ref="G54:H54"/>
    <mergeCell ref="G55:H55"/>
    <mergeCell ref="G56:H56"/>
    <mergeCell ref="J51:K51"/>
    <mergeCell ref="J52:K52"/>
    <mergeCell ref="J53:K53"/>
    <mergeCell ref="J54:K54"/>
    <mergeCell ref="J55:K55"/>
    <mergeCell ref="J56:K56"/>
    <mergeCell ref="B48:F48"/>
    <mergeCell ref="O48:S48"/>
    <mergeCell ref="B49:F49"/>
    <mergeCell ref="O49:S49"/>
    <mergeCell ref="B50:F50"/>
    <mergeCell ref="O50:S50"/>
    <mergeCell ref="B45:F45"/>
    <mergeCell ref="O45:S45"/>
    <mergeCell ref="B46:F46"/>
    <mergeCell ref="O46:S46"/>
    <mergeCell ref="B47:F47"/>
    <mergeCell ref="O47:S47"/>
    <mergeCell ref="G45:H45"/>
    <mergeCell ref="G46:H46"/>
    <mergeCell ref="G47:H47"/>
    <mergeCell ref="G48:H48"/>
    <mergeCell ref="G49:H49"/>
    <mergeCell ref="G50:H50"/>
    <mergeCell ref="J45:K45"/>
    <mergeCell ref="J46:K46"/>
    <mergeCell ref="J47:K47"/>
    <mergeCell ref="J48:K48"/>
    <mergeCell ref="J49:K49"/>
    <mergeCell ref="J50:K50"/>
    <mergeCell ref="B42:F42"/>
    <mergeCell ref="O42:S42"/>
    <mergeCell ref="B43:F43"/>
    <mergeCell ref="O43:S43"/>
    <mergeCell ref="B44:F44"/>
    <mergeCell ref="O44:S44"/>
    <mergeCell ref="B39:F39"/>
    <mergeCell ref="O39:S39"/>
    <mergeCell ref="B40:F40"/>
    <mergeCell ref="O40:S40"/>
    <mergeCell ref="B41:F41"/>
    <mergeCell ref="O41:S41"/>
    <mergeCell ref="G39:H39"/>
    <mergeCell ref="G40:H40"/>
    <mergeCell ref="G41:H41"/>
    <mergeCell ref="G42:H42"/>
    <mergeCell ref="G43:H43"/>
    <mergeCell ref="G44:H44"/>
    <mergeCell ref="J39:K39"/>
    <mergeCell ref="J40:K40"/>
    <mergeCell ref="J41:K41"/>
    <mergeCell ref="J42:K42"/>
    <mergeCell ref="J43:K43"/>
    <mergeCell ref="J44:K44"/>
    <mergeCell ref="B36:F36"/>
    <mergeCell ref="O36:S36"/>
    <mergeCell ref="B37:F37"/>
    <mergeCell ref="O37:S37"/>
    <mergeCell ref="B38:F38"/>
    <mergeCell ref="O38:S38"/>
    <mergeCell ref="B33:F33"/>
    <mergeCell ref="O33:S33"/>
    <mergeCell ref="B34:F34"/>
    <mergeCell ref="O34:S34"/>
    <mergeCell ref="B35:F35"/>
    <mergeCell ref="O35:S35"/>
    <mergeCell ref="G33:H33"/>
    <mergeCell ref="G34:H34"/>
    <mergeCell ref="G35:H35"/>
    <mergeCell ref="G36:H36"/>
    <mergeCell ref="G37:H37"/>
    <mergeCell ref="G38:H38"/>
    <mergeCell ref="J33:K33"/>
    <mergeCell ref="J34:K34"/>
    <mergeCell ref="J35:K35"/>
    <mergeCell ref="J36:K36"/>
    <mergeCell ref="J37:K37"/>
    <mergeCell ref="J38:K38"/>
    <mergeCell ref="B30:F30"/>
    <mergeCell ref="O30:S30"/>
    <mergeCell ref="B31:F31"/>
    <mergeCell ref="O31:S31"/>
    <mergeCell ref="B32:F32"/>
    <mergeCell ref="O32:S32"/>
    <mergeCell ref="B27:F27"/>
    <mergeCell ref="O27:S27"/>
    <mergeCell ref="B28:F28"/>
    <mergeCell ref="O28:S28"/>
    <mergeCell ref="B29:F29"/>
    <mergeCell ref="O29:S29"/>
    <mergeCell ref="G27:H27"/>
    <mergeCell ref="G28:H28"/>
    <mergeCell ref="G29:H29"/>
    <mergeCell ref="G30:H30"/>
    <mergeCell ref="G31:H31"/>
    <mergeCell ref="G32:H32"/>
    <mergeCell ref="J27:K27"/>
    <mergeCell ref="J28:K28"/>
    <mergeCell ref="J29:K29"/>
    <mergeCell ref="J30:K30"/>
    <mergeCell ref="J31:K31"/>
    <mergeCell ref="J32:K32"/>
    <mergeCell ref="B24:F24"/>
    <mergeCell ref="O24:S24"/>
    <mergeCell ref="B25:F25"/>
    <mergeCell ref="O25:S25"/>
    <mergeCell ref="B26:F26"/>
    <mergeCell ref="O26:S26"/>
    <mergeCell ref="B21:F21"/>
    <mergeCell ref="O21:S21"/>
    <mergeCell ref="B22:F22"/>
    <mergeCell ref="O22:S22"/>
    <mergeCell ref="B23:F23"/>
    <mergeCell ref="O23:S23"/>
    <mergeCell ref="G21:H21"/>
    <mergeCell ref="G22:H22"/>
    <mergeCell ref="G23:H23"/>
    <mergeCell ref="G24:H24"/>
    <mergeCell ref="G25:H25"/>
    <mergeCell ref="G26:H26"/>
    <mergeCell ref="J21:K21"/>
    <mergeCell ref="J22:K22"/>
    <mergeCell ref="J23:K23"/>
    <mergeCell ref="J24:K24"/>
    <mergeCell ref="J25:K25"/>
    <mergeCell ref="J26:K26"/>
    <mergeCell ref="B17:F17"/>
    <mergeCell ref="B18:F18"/>
    <mergeCell ref="O18:S18"/>
    <mergeCell ref="B19:F19"/>
    <mergeCell ref="O19:S19"/>
    <mergeCell ref="B20:F20"/>
    <mergeCell ref="O20:S20"/>
    <mergeCell ref="J10:L10"/>
    <mergeCell ref="M10:P10"/>
    <mergeCell ref="G11:S13"/>
    <mergeCell ref="G15:S15"/>
    <mergeCell ref="B16:F16"/>
    <mergeCell ref="O16:S16"/>
    <mergeCell ref="G18:H18"/>
    <mergeCell ref="G16:H16"/>
    <mergeCell ref="G17:H17"/>
    <mergeCell ref="J16:K16"/>
    <mergeCell ref="J17:K17"/>
    <mergeCell ref="J18:K18"/>
    <mergeCell ref="G19:H19"/>
    <mergeCell ref="G20:H20"/>
    <mergeCell ref="J19:K19"/>
    <mergeCell ref="J20:K20"/>
    <mergeCell ref="Q7:S9"/>
    <mergeCell ref="N5:P5"/>
    <mergeCell ref="K5:L5"/>
    <mergeCell ref="K6:L6"/>
    <mergeCell ref="K7:L7"/>
    <mergeCell ref="K8:L8"/>
    <mergeCell ref="K9:L9"/>
    <mergeCell ref="N6:P6"/>
    <mergeCell ref="N7:P7"/>
    <mergeCell ref="N8:P8"/>
    <mergeCell ref="N9:P9"/>
    <mergeCell ref="A1:A2"/>
    <mergeCell ref="G3:I3"/>
    <mergeCell ref="J3:L3"/>
    <mergeCell ref="M3:P3"/>
    <mergeCell ref="Q3:S6"/>
    <mergeCell ref="E4:F4"/>
    <mergeCell ref="H4:I4"/>
    <mergeCell ref="N4:P4"/>
    <mergeCell ref="K4:L4"/>
    <mergeCell ref="H5:I5"/>
    <mergeCell ref="H6:I6"/>
  </mergeCells>
  <conditionalFormatting sqref="O18 G18">
    <cfRule type="cellIs" dxfId="32" priority="28" stopIfTrue="1" operator="equal">
      <formula>"C"</formula>
    </cfRule>
    <cfRule type="cellIs" dxfId="31" priority="29" stopIfTrue="1" operator="equal">
      <formula>"PC"</formula>
    </cfRule>
    <cfRule type="cellIs" dxfId="30" priority="30" stopIfTrue="1" operator="equal">
      <formula>"NC"</formula>
    </cfRule>
  </conditionalFormatting>
  <conditionalFormatting sqref="M18">
    <cfRule type="colorScale" priority="22">
      <colorScale>
        <cfvo type="num" val="0"/>
        <cfvo type="num" val="150"/>
        <cfvo type="num" val="250"/>
        <color rgb="FF07E321"/>
        <color rgb="FFFFFF00"/>
        <color rgb="FFFF0000"/>
      </colorScale>
    </cfRule>
    <cfRule type="cellIs" dxfId="29" priority="23" stopIfTrue="1" operator="lessThan">
      <formula>150</formula>
    </cfRule>
  </conditionalFormatting>
  <conditionalFormatting sqref="O19:O24 O26:O34 O64 O36:O59 O61:O62 O66:O67">
    <cfRule type="cellIs" dxfId="28" priority="25" stopIfTrue="1" operator="equal">
      <formula>"C"</formula>
    </cfRule>
    <cfRule type="cellIs" dxfId="27" priority="26" stopIfTrue="1" operator="equal">
      <formula>"PC"</formula>
    </cfRule>
    <cfRule type="cellIs" dxfId="26" priority="27" stopIfTrue="1" operator="equal">
      <formula>"NC"</formula>
    </cfRule>
  </conditionalFormatting>
  <conditionalFormatting sqref="O25">
    <cfRule type="cellIs" dxfId="25" priority="18" stopIfTrue="1" operator="equal">
      <formula>"C"</formula>
    </cfRule>
    <cfRule type="cellIs" dxfId="24" priority="19" stopIfTrue="1" operator="equal">
      <formula>"PC"</formula>
    </cfRule>
    <cfRule type="cellIs" dxfId="23" priority="20" stopIfTrue="1" operator="equal">
      <formula>"NC"</formula>
    </cfRule>
  </conditionalFormatting>
  <conditionalFormatting sqref="G19:G67">
    <cfRule type="cellIs" dxfId="22" priority="15" stopIfTrue="1" operator="equal">
      <formula>"C"</formula>
    </cfRule>
    <cfRule type="cellIs" dxfId="21" priority="16" stopIfTrue="1" operator="equal">
      <formula>"PC"</formula>
    </cfRule>
    <cfRule type="cellIs" dxfId="20" priority="17" stopIfTrue="1" operator="equal">
      <formula>"NC"</formula>
    </cfRule>
  </conditionalFormatting>
  <conditionalFormatting sqref="M19:M67">
    <cfRule type="colorScale" priority="13">
      <colorScale>
        <cfvo type="num" val="0"/>
        <cfvo type="num" val="150"/>
        <cfvo type="num" val="250"/>
        <color rgb="FF07E321"/>
        <color rgb="FFFFFF00"/>
        <color rgb="FFFF0000"/>
      </colorScale>
    </cfRule>
    <cfRule type="cellIs" dxfId="19" priority="14" stopIfTrue="1" operator="lessThan">
      <formula>150</formula>
    </cfRule>
  </conditionalFormatting>
  <conditionalFormatting sqref="O63">
    <cfRule type="cellIs" dxfId="18" priority="10" stopIfTrue="1" operator="equal">
      <formula>"C"</formula>
    </cfRule>
    <cfRule type="cellIs" dxfId="17" priority="11" stopIfTrue="1" operator="equal">
      <formula>"PC"</formula>
    </cfRule>
    <cfRule type="cellIs" dxfId="16" priority="12" stopIfTrue="1" operator="equal">
      <formula>"NC"</formula>
    </cfRule>
  </conditionalFormatting>
  <conditionalFormatting sqref="O35">
    <cfRule type="cellIs" dxfId="15" priority="7" stopIfTrue="1" operator="equal">
      <formula>"C"</formula>
    </cfRule>
    <cfRule type="cellIs" dxfId="14" priority="8" stopIfTrue="1" operator="equal">
      <formula>"PC"</formula>
    </cfRule>
    <cfRule type="cellIs" dxfId="13" priority="9" stopIfTrue="1" operator="equal">
      <formula>"NC"</formula>
    </cfRule>
  </conditionalFormatting>
  <conditionalFormatting sqref="O60">
    <cfRule type="cellIs" dxfId="12" priority="4" stopIfTrue="1" operator="equal">
      <formula>"C"</formula>
    </cfRule>
    <cfRule type="cellIs" dxfId="11" priority="5" stopIfTrue="1" operator="equal">
      <formula>"PC"</formula>
    </cfRule>
    <cfRule type="cellIs" dxfId="10" priority="6" stopIfTrue="1" operator="equal">
      <formula>"NC"</formula>
    </cfRule>
  </conditionalFormatting>
  <conditionalFormatting sqref="O65">
    <cfRule type="cellIs" dxfId="9" priority="1" stopIfTrue="1" operator="equal">
      <formula>"C"</formula>
    </cfRule>
    <cfRule type="cellIs" dxfId="8" priority="2" stopIfTrue="1" operator="equal">
      <formula>"PC"</formula>
    </cfRule>
    <cfRule type="cellIs" dxfId="7" priority="3" stopIfTrue="1" operator="equal">
      <formula>"NC"</formula>
    </cfRule>
  </conditionalFormatting>
  <printOptions horizontalCentered="1"/>
  <pageMargins left="0.25" right="0.25" top="0.75" bottom="0.75" header="0.3" footer="0.3"/>
  <pageSetup scale="31" fitToHeight="3" orientation="landscape" horizontalDpi="300" verticalDpi="300" r:id="rId1"/>
  <headerFooter alignWithMargins="0">
    <oddFooter>&amp;Z&amp;F</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42"/>
  <sheetViews>
    <sheetView zoomScale="110" zoomScaleNormal="110" zoomScaleSheetLayoutView="85" workbookViewId="0">
      <selection activeCell="K27" sqref="K27"/>
    </sheetView>
  </sheetViews>
  <sheetFormatPr defaultRowHeight="12.75" x14ac:dyDescent="0.2"/>
  <cols>
    <col min="1" max="1" width="5.85546875" customWidth="1"/>
    <col min="2" max="2" width="18.140625" customWidth="1"/>
    <col min="3" max="3" width="33.85546875" customWidth="1"/>
    <col min="4" max="4" width="32" customWidth="1"/>
    <col min="8" max="8" width="12" customWidth="1"/>
    <col min="9" max="9" width="33.5703125" customWidth="1"/>
    <col min="10" max="10" width="4.7109375" customWidth="1"/>
  </cols>
  <sheetData>
    <row r="1" spans="1:16" ht="18" customHeight="1" x14ac:dyDescent="0.2">
      <c r="A1" s="127" t="s">
        <v>0</v>
      </c>
      <c r="B1" s="127"/>
      <c r="C1" s="1" t="s">
        <v>1</v>
      </c>
      <c r="D1" s="2"/>
      <c r="E1" s="2"/>
      <c r="F1" s="2"/>
      <c r="G1" s="2"/>
      <c r="H1" s="2"/>
      <c r="I1" s="194" t="str">
        <f>'WS1. Assessment list  MOD'!B7</f>
        <v>WIRE 004</v>
      </c>
      <c r="J1" s="2"/>
      <c r="K1" s="2"/>
      <c r="L1" s="2"/>
      <c r="M1" s="2"/>
      <c r="N1" s="2"/>
    </row>
    <row r="2" spans="1:16" ht="18" customHeight="1" x14ac:dyDescent="0.2">
      <c r="A2" s="127"/>
      <c r="B2" s="127"/>
      <c r="C2" s="3" t="s">
        <v>2</v>
      </c>
      <c r="D2" s="2"/>
      <c r="E2" s="2"/>
      <c r="F2" s="2"/>
      <c r="G2" s="2"/>
      <c r="H2" s="2"/>
      <c r="I2" s="194"/>
      <c r="J2" s="2"/>
      <c r="K2" s="2"/>
      <c r="L2" s="2"/>
      <c r="M2" s="2"/>
      <c r="N2" s="2"/>
    </row>
    <row r="3" spans="1:16" ht="12.75" customHeight="1" x14ac:dyDescent="0.25">
      <c r="A3" s="4"/>
      <c r="B3" s="4"/>
      <c r="I3" s="194"/>
    </row>
    <row r="4" spans="1:16" ht="12.75" customHeight="1" thickBot="1" x14ac:dyDescent="0.25"/>
    <row r="5" spans="1:16" ht="13.5" customHeight="1" x14ac:dyDescent="0.2">
      <c r="A5" s="181" t="s">
        <v>3</v>
      </c>
      <c r="B5" s="181"/>
      <c r="C5" s="5" t="str">
        <f>'WS1. Assessment list  MOD'!B5</f>
        <v>Tupelo</v>
      </c>
      <c r="D5" s="6"/>
      <c r="E5" s="182" t="s">
        <v>4</v>
      </c>
      <c r="F5" s="183"/>
      <c r="G5" s="183"/>
      <c r="H5" s="184"/>
      <c r="J5" s="7" t="s">
        <v>5</v>
      </c>
      <c r="K5" s="188" t="s">
        <v>179</v>
      </c>
      <c r="L5" s="189"/>
      <c r="M5" s="189"/>
      <c r="N5" s="190"/>
    </row>
    <row r="6" spans="1:16" ht="13.5" customHeight="1" thickBot="1" x14ac:dyDescent="0.25">
      <c r="A6" s="181" t="s">
        <v>6</v>
      </c>
      <c r="B6" s="181"/>
      <c r="C6" s="5" t="str">
        <f>'WS1. Assessment list  MOD'!B6</f>
        <v>BURGAW</v>
      </c>
      <c r="D6" s="6"/>
      <c r="E6" s="185"/>
      <c r="F6" s="186"/>
      <c r="G6" s="186"/>
      <c r="H6" s="187"/>
      <c r="J6" s="8">
        <v>70</v>
      </c>
      <c r="K6" s="191"/>
      <c r="L6" s="192"/>
      <c r="M6" s="192"/>
      <c r="N6" s="193"/>
    </row>
    <row r="7" spans="1:16" ht="12.75" customHeight="1" x14ac:dyDescent="0.2">
      <c r="A7" s="181" t="s">
        <v>7</v>
      </c>
      <c r="B7" s="181"/>
      <c r="C7" s="5" t="str">
        <f>'WS1. Assessment list  MOD'!B7</f>
        <v>WIRE 004</v>
      </c>
      <c r="D7" s="6"/>
      <c r="E7" s="200" t="s">
        <v>8</v>
      </c>
      <c r="F7" s="203" t="s">
        <v>9</v>
      </c>
      <c r="G7" s="195" t="s">
        <v>10</v>
      </c>
      <c r="H7" s="197" t="s">
        <v>11</v>
      </c>
      <c r="J7" s="9">
        <v>150</v>
      </c>
      <c r="K7" s="200" t="s">
        <v>8</v>
      </c>
      <c r="L7" s="203" t="s">
        <v>9</v>
      </c>
      <c r="M7" s="195" t="s">
        <v>10</v>
      </c>
      <c r="N7" s="197" t="s">
        <v>11</v>
      </c>
    </row>
    <row r="8" spans="1:16" x14ac:dyDescent="0.2">
      <c r="A8" s="10"/>
      <c r="B8" s="11"/>
      <c r="C8" s="5"/>
      <c r="D8" s="6"/>
      <c r="E8" s="201"/>
      <c r="F8" s="204"/>
      <c r="G8" s="195"/>
      <c r="H8" s="197"/>
      <c r="J8" s="12">
        <v>250</v>
      </c>
      <c r="K8" s="201"/>
      <c r="L8" s="204"/>
      <c r="M8" s="195"/>
      <c r="N8" s="197"/>
    </row>
    <row r="9" spans="1:16" x14ac:dyDescent="0.2">
      <c r="A9" s="199" t="s">
        <v>12</v>
      </c>
      <c r="B9" s="199"/>
      <c r="C9" s="5">
        <f>'WS1. Assessment list  MOD'!B9</f>
        <v>0</v>
      </c>
      <c r="D9" s="6"/>
      <c r="E9" s="201"/>
      <c r="F9" s="204"/>
      <c r="G9" s="195"/>
      <c r="H9" s="197"/>
      <c r="K9" s="201"/>
      <c r="L9" s="204"/>
      <c r="M9" s="195"/>
      <c r="N9" s="197"/>
    </row>
    <row r="10" spans="1:16" x14ac:dyDescent="0.2">
      <c r="A10" s="199" t="s">
        <v>13</v>
      </c>
      <c r="B10" s="199"/>
      <c r="C10" s="5">
        <f>'WS1. Assessment list  MOD'!B10</f>
        <v>0</v>
      </c>
      <c r="E10" s="201"/>
      <c r="F10" s="204"/>
      <c r="G10" s="195"/>
      <c r="H10" s="197"/>
      <c r="K10" s="201"/>
      <c r="L10" s="204"/>
      <c r="M10" s="195"/>
      <c r="N10" s="197"/>
    </row>
    <row r="11" spans="1:16" x14ac:dyDescent="0.2">
      <c r="A11" s="199" t="s">
        <v>14</v>
      </c>
      <c r="B11" s="199"/>
      <c r="C11" s="94">
        <f>'WS1. Assessment list  MOD'!B11</f>
        <v>42745</v>
      </c>
      <c r="E11" s="201"/>
      <c r="F11" s="204"/>
      <c r="G11" s="195"/>
      <c r="H11" s="197"/>
      <c r="K11" s="201"/>
      <c r="L11" s="204"/>
      <c r="M11" s="195"/>
      <c r="N11" s="197"/>
    </row>
    <row r="12" spans="1:16" ht="27.75" customHeight="1" thickBot="1" x14ac:dyDescent="0.25">
      <c r="E12" s="202"/>
      <c r="F12" s="205"/>
      <c r="G12" s="196"/>
      <c r="H12" s="198"/>
      <c r="K12" s="202"/>
      <c r="L12" s="205"/>
      <c r="M12" s="196"/>
      <c r="N12" s="198"/>
    </row>
    <row r="13" spans="1:16" ht="13.5" thickBot="1" x14ac:dyDescent="0.25">
      <c r="A13" s="14" t="s">
        <v>15</v>
      </c>
      <c r="B13" s="207" t="s">
        <v>16</v>
      </c>
      <c r="C13" s="208"/>
      <c r="D13" s="15" t="s">
        <v>17</v>
      </c>
      <c r="E13" s="16" t="s">
        <v>18</v>
      </c>
      <c r="F13" s="17" t="s">
        <v>19</v>
      </c>
      <c r="G13" s="18" t="s">
        <v>20</v>
      </c>
      <c r="H13" s="19" t="s">
        <v>21</v>
      </c>
      <c r="I13" s="20" t="s">
        <v>22</v>
      </c>
      <c r="J13" s="20"/>
      <c r="K13" s="16" t="s">
        <v>18</v>
      </c>
      <c r="L13" s="17" t="s">
        <v>19</v>
      </c>
      <c r="M13" s="18" t="s">
        <v>20</v>
      </c>
      <c r="N13" s="19" t="s">
        <v>21</v>
      </c>
    </row>
    <row r="14" spans="1:16" ht="13.5" thickBot="1" x14ac:dyDescent="0.25">
      <c r="A14" s="21">
        <v>1</v>
      </c>
      <c r="B14" s="209" t="s">
        <v>201</v>
      </c>
      <c r="C14" s="210"/>
      <c r="D14" s="22" t="s">
        <v>178</v>
      </c>
      <c r="E14" s="23">
        <v>6</v>
      </c>
      <c r="F14" s="24">
        <v>7</v>
      </c>
      <c r="G14" s="25">
        <v>6</v>
      </c>
      <c r="H14" s="26">
        <f>E14*F14*G14</f>
        <v>252</v>
      </c>
      <c r="I14" s="122" t="s">
        <v>203</v>
      </c>
      <c r="J14" s="27"/>
      <c r="K14" s="24">
        <v>0.5</v>
      </c>
      <c r="L14" s="24">
        <v>7</v>
      </c>
      <c r="M14" s="25">
        <v>6</v>
      </c>
      <c r="N14" s="28">
        <f>K14*L14*M14</f>
        <v>21</v>
      </c>
    </row>
    <row r="15" spans="1:16" ht="13.5" thickBot="1" x14ac:dyDescent="0.25">
      <c r="A15" s="29">
        <v>2</v>
      </c>
      <c r="B15" s="211" t="s">
        <v>202</v>
      </c>
      <c r="C15" s="180"/>
      <c r="D15" s="22" t="s">
        <v>171</v>
      </c>
      <c r="E15" s="30">
        <v>10</v>
      </c>
      <c r="F15" s="31">
        <v>7</v>
      </c>
      <c r="G15" s="32">
        <v>6</v>
      </c>
      <c r="H15" s="33">
        <f t="shared" ref="H15:H33" si="0">E15*F15*G15</f>
        <v>420</v>
      </c>
      <c r="I15" s="123" t="s">
        <v>189</v>
      </c>
      <c r="J15" s="34"/>
      <c r="K15" s="31">
        <v>1</v>
      </c>
      <c r="L15" s="24">
        <v>7</v>
      </c>
      <c r="M15" s="25">
        <v>6</v>
      </c>
      <c r="N15" s="35">
        <f t="shared" ref="N15:N33" si="1">K15*L15*M15</f>
        <v>42</v>
      </c>
      <c r="P15" t="s">
        <v>160</v>
      </c>
    </row>
    <row r="16" spans="1:16" ht="13.5" thickBot="1" x14ac:dyDescent="0.25">
      <c r="A16" s="29">
        <v>3</v>
      </c>
      <c r="B16" s="211" t="s">
        <v>204</v>
      </c>
      <c r="C16" s="180"/>
      <c r="D16" s="22" t="s">
        <v>177</v>
      </c>
      <c r="E16" s="30">
        <v>6</v>
      </c>
      <c r="F16" s="31">
        <v>7</v>
      </c>
      <c r="G16" s="32">
        <v>6</v>
      </c>
      <c r="H16" s="33">
        <f t="shared" si="0"/>
        <v>252</v>
      </c>
      <c r="I16" s="123" t="s">
        <v>205</v>
      </c>
      <c r="J16" s="34"/>
      <c r="K16" s="31">
        <v>0.5</v>
      </c>
      <c r="L16" s="24">
        <v>7</v>
      </c>
      <c r="M16" s="25">
        <v>6</v>
      </c>
      <c r="N16" s="35">
        <f t="shared" si="1"/>
        <v>21</v>
      </c>
      <c r="P16" t="s">
        <v>163</v>
      </c>
    </row>
    <row r="17" spans="1:16" ht="13.5" thickBot="1" x14ac:dyDescent="0.25">
      <c r="A17" s="29">
        <v>4</v>
      </c>
      <c r="B17" s="211" t="s">
        <v>207</v>
      </c>
      <c r="C17" s="180"/>
      <c r="D17" s="22" t="s">
        <v>171</v>
      </c>
      <c r="E17" s="30">
        <v>6</v>
      </c>
      <c r="F17" s="31">
        <v>7</v>
      </c>
      <c r="G17" s="32">
        <v>6</v>
      </c>
      <c r="H17" s="33">
        <f t="shared" si="0"/>
        <v>252</v>
      </c>
      <c r="I17" s="123" t="s">
        <v>189</v>
      </c>
      <c r="J17" s="34"/>
      <c r="K17" s="31">
        <v>1</v>
      </c>
      <c r="L17" s="24">
        <v>7</v>
      </c>
      <c r="M17" s="25">
        <v>6</v>
      </c>
      <c r="N17" s="35">
        <f t="shared" si="1"/>
        <v>42</v>
      </c>
      <c r="P17" t="s">
        <v>165</v>
      </c>
    </row>
    <row r="18" spans="1:16" ht="13.5" thickBot="1" x14ac:dyDescent="0.25">
      <c r="A18" s="29">
        <v>5</v>
      </c>
      <c r="B18" s="211" t="s">
        <v>209</v>
      </c>
      <c r="C18" s="180"/>
      <c r="D18" s="22" t="s">
        <v>178</v>
      </c>
      <c r="E18" s="30">
        <v>6</v>
      </c>
      <c r="F18" s="31">
        <v>7</v>
      </c>
      <c r="G18" s="32">
        <v>6</v>
      </c>
      <c r="H18" s="33">
        <f t="shared" si="0"/>
        <v>252</v>
      </c>
      <c r="I18" s="123" t="s">
        <v>208</v>
      </c>
      <c r="J18" s="34"/>
      <c r="K18" s="31">
        <v>1</v>
      </c>
      <c r="L18" s="24">
        <v>7</v>
      </c>
      <c r="M18" s="25">
        <v>6</v>
      </c>
      <c r="N18" s="35">
        <f t="shared" si="1"/>
        <v>42</v>
      </c>
      <c r="P18" t="s">
        <v>168</v>
      </c>
    </row>
    <row r="19" spans="1:16" ht="13.5" thickBot="1" x14ac:dyDescent="0.25">
      <c r="A19" s="29">
        <v>6</v>
      </c>
      <c r="B19" s="211" t="s">
        <v>209</v>
      </c>
      <c r="C19" s="180"/>
      <c r="D19" s="22" t="s">
        <v>178</v>
      </c>
      <c r="E19" s="30">
        <v>6</v>
      </c>
      <c r="F19" s="31">
        <v>7</v>
      </c>
      <c r="G19" s="32">
        <v>6</v>
      </c>
      <c r="H19" s="33">
        <f t="shared" si="0"/>
        <v>252</v>
      </c>
      <c r="I19" s="123" t="s">
        <v>210</v>
      </c>
      <c r="J19" s="34"/>
      <c r="K19" s="31">
        <v>0.5</v>
      </c>
      <c r="L19" s="24">
        <v>7</v>
      </c>
      <c r="M19" s="25">
        <v>6</v>
      </c>
      <c r="N19" s="35">
        <f t="shared" si="1"/>
        <v>21</v>
      </c>
      <c r="P19" t="s">
        <v>159</v>
      </c>
    </row>
    <row r="20" spans="1:16" ht="13.5" thickBot="1" x14ac:dyDescent="0.25">
      <c r="A20" s="29">
        <v>7</v>
      </c>
      <c r="B20" s="211" t="s">
        <v>211</v>
      </c>
      <c r="C20" s="180"/>
      <c r="D20" s="22" t="s">
        <v>176</v>
      </c>
      <c r="E20" s="30">
        <v>3</v>
      </c>
      <c r="F20" s="31">
        <v>7</v>
      </c>
      <c r="G20" s="32">
        <v>6</v>
      </c>
      <c r="H20" s="33">
        <f t="shared" si="0"/>
        <v>126</v>
      </c>
      <c r="I20" s="123" t="s">
        <v>215</v>
      </c>
      <c r="J20" s="34"/>
      <c r="K20" s="31">
        <v>0.5</v>
      </c>
      <c r="L20" s="24">
        <v>7</v>
      </c>
      <c r="M20" s="25">
        <v>6</v>
      </c>
      <c r="N20" s="35">
        <f t="shared" si="1"/>
        <v>21</v>
      </c>
      <c r="P20" s="104" t="s">
        <v>176</v>
      </c>
    </row>
    <row r="21" spans="1:16" ht="13.5" thickBot="1" x14ac:dyDescent="0.25">
      <c r="A21" s="29">
        <v>8</v>
      </c>
      <c r="B21" s="211" t="s">
        <v>212</v>
      </c>
      <c r="C21" s="180"/>
      <c r="D21" s="22" t="s">
        <v>176</v>
      </c>
      <c r="E21" s="30">
        <v>3</v>
      </c>
      <c r="F21" s="31">
        <v>7</v>
      </c>
      <c r="G21" s="32">
        <v>6</v>
      </c>
      <c r="H21" s="33">
        <f t="shared" si="0"/>
        <v>126</v>
      </c>
      <c r="I21" s="34" t="s">
        <v>216</v>
      </c>
      <c r="J21" s="34"/>
      <c r="K21" s="31">
        <v>0.5</v>
      </c>
      <c r="L21" s="24">
        <v>7</v>
      </c>
      <c r="M21" s="25">
        <v>6</v>
      </c>
      <c r="N21" s="35">
        <f t="shared" si="1"/>
        <v>21</v>
      </c>
      <c r="P21" t="s">
        <v>169</v>
      </c>
    </row>
    <row r="22" spans="1:16" ht="13.5" thickBot="1" x14ac:dyDescent="0.25">
      <c r="A22" s="29">
        <v>9</v>
      </c>
      <c r="B22" s="211" t="s">
        <v>213</v>
      </c>
      <c r="C22" s="180"/>
      <c r="D22" s="22" t="s">
        <v>176</v>
      </c>
      <c r="E22" s="30">
        <v>6</v>
      </c>
      <c r="F22" s="31">
        <v>7</v>
      </c>
      <c r="G22" s="32">
        <v>6</v>
      </c>
      <c r="H22" s="33">
        <f t="shared" si="0"/>
        <v>252</v>
      </c>
      <c r="I22" s="123" t="s">
        <v>214</v>
      </c>
      <c r="J22" s="34"/>
      <c r="K22" s="31">
        <v>0.5</v>
      </c>
      <c r="L22" s="24">
        <v>7</v>
      </c>
      <c r="M22" s="25">
        <v>6</v>
      </c>
      <c r="N22" s="35">
        <f t="shared" si="1"/>
        <v>21</v>
      </c>
      <c r="P22" t="s">
        <v>161</v>
      </c>
    </row>
    <row r="23" spans="1:16" ht="13.5" thickBot="1" x14ac:dyDescent="0.25">
      <c r="A23" s="29">
        <v>10</v>
      </c>
      <c r="B23" s="211" t="s">
        <v>218</v>
      </c>
      <c r="C23" s="180"/>
      <c r="D23" s="22" t="s">
        <v>159</v>
      </c>
      <c r="E23" s="36">
        <v>6</v>
      </c>
      <c r="F23" s="37">
        <v>7</v>
      </c>
      <c r="G23" s="38">
        <v>6</v>
      </c>
      <c r="H23" s="33">
        <f t="shared" si="0"/>
        <v>252</v>
      </c>
      <c r="I23" s="124" t="s">
        <v>219</v>
      </c>
      <c r="J23" s="39"/>
      <c r="K23" s="37">
        <v>0.5</v>
      </c>
      <c r="L23" s="24">
        <v>7</v>
      </c>
      <c r="M23" s="25">
        <v>6</v>
      </c>
      <c r="N23" s="35">
        <f t="shared" si="1"/>
        <v>21</v>
      </c>
      <c r="P23" t="s">
        <v>172</v>
      </c>
    </row>
    <row r="24" spans="1:16" ht="13.5" thickBot="1" x14ac:dyDescent="0.25">
      <c r="A24" s="29">
        <v>11</v>
      </c>
      <c r="B24" s="211" t="s">
        <v>225</v>
      </c>
      <c r="C24" s="180"/>
      <c r="D24" s="22" t="s">
        <v>172</v>
      </c>
      <c r="E24" s="36">
        <v>3</v>
      </c>
      <c r="F24" s="37">
        <v>7</v>
      </c>
      <c r="G24" s="38">
        <v>6</v>
      </c>
      <c r="H24" s="33">
        <f t="shared" si="0"/>
        <v>126</v>
      </c>
      <c r="I24" s="124" t="s">
        <v>227</v>
      </c>
      <c r="J24" s="39"/>
      <c r="K24" s="37">
        <v>0.5</v>
      </c>
      <c r="L24" s="24">
        <v>7</v>
      </c>
      <c r="M24" s="25">
        <v>6</v>
      </c>
      <c r="N24" s="35">
        <f t="shared" si="1"/>
        <v>21</v>
      </c>
      <c r="P24" t="s">
        <v>170</v>
      </c>
    </row>
    <row r="25" spans="1:16" ht="13.5" thickBot="1" x14ac:dyDescent="0.25">
      <c r="A25" s="29">
        <v>12</v>
      </c>
      <c r="B25" s="178"/>
      <c r="C25" s="180"/>
      <c r="D25" s="22"/>
      <c r="E25" s="36"/>
      <c r="F25" s="37"/>
      <c r="G25" s="38"/>
      <c r="H25" s="33">
        <f t="shared" si="0"/>
        <v>0</v>
      </c>
      <c r="I25" s="39"/>
      <c r="J25" s="39"/>
      <c r="K25" s="37"/>
      <c r="L25" s="37"/>
      <c r="M25" s="38"/>
      <c r="N25" s="35">
        <f t="shared" si="1"/>
        <v>0</v>
      </c>
      <c r="P25" t="s">
        <v>166</v>
      </c>
    </row>
    <row r="26" spans="1:16" ht="13.5" thickBot="1" x14ac:dyDescent="0.25">
      <c r="A26" s="29">
        <v>13</v>
      </c>
      <c r="B26" s="178"/>
      <c r="C26" s="180"/>
      <c r="D26" s="22"/>
      <c r="E26" s="36"/>
      <c r="F26" s="37"/>
      <c r="G26" s="38"/>
      <c r="H26" s="33">
        <f t="shared" si="0"/>
        <v>0</v>
      </c>
      <c r="I26" s="39"/>
      <c r="J26" s="39"/>
      <c r="K26" s="37"/>
      <c r="L26" s="37"/>
      <c r="M26" s="38"/>
      <c r="N26" s="35">
        <f t="shared" si="1"/>
        <v>0</v>
      </c>
      <c r="P26" t="s">
        <v>167</v>
      </c>
    </row>
    <row r="27" spans="1:16" ht="13.5" thickBot="1" x14ac:dyDescent="0.25">
      <c r="A27" s="29">
        <v>14</v>
      </c>
      <c r="B27" s="178"/>
      <c r="C27" s="179"/>
      <c r="D27" s="22"/>
      <c r="E27" s="36"/>
      <c r="F27" s="37"/>
      <c r="G27" s="38"/>
      <c r="H27" s="33">
        <f t="shared" si="0"/>
        <v>0</v>
      </c>
      <c r="I27" s="39"/>
      <c r="J27" s="39"/>
      <c r="K27" s="37"/>
      <c r="L27" s="37"/>
      <c r="M27" s="38"/>
      <c r="N27" s="35">
        <f t="shared" si="1"/>
        <v>0</v>
      </c>
      <c r="P27" t="s">
        <v>171</v>
      </c>
    </row>
    <row r="28" spans="1:16" ht="13.5" thickBot="1" x14ac:dyDescent="0.25">
      <c r="A28" s="29">
        <v>15</v>
      </c>
      <c r="B28" s="178"/>
      <c r="C28" s="179"/>
      <c r="D28" s="22"/>
      <c r="E28" s="36"/>
      <c r="F28" s="37"/>
      <c r="G28" s="38"/>
      <c r="H28" s="33">
        <f t="shared" si="0"/>
        <v>0</v>
      </c>
      <c r="I28" s="39"/>
      <c r="J28" s="39"/>
      <c r="K28" s="37"/>
      <c r="L28" s="37"/>
      <c r="M28" s="38"/>
      <c r="N28" s="35">
        <f t="shared" si="1"/>
        <v>0</v>
      </c>
      <c r="P28" t="s">
        <v>162</v>
      </c>
    </row>
    <row r="29" spans="1:16" ht="13.5" thickBot="1" x14ac:dyDescent="0.25">
      <c r="A29" s="29">
        <v>16</v>
      </c>
      <c r="B29" s="178"/>
      <c r="C29" s="179"/>
      <c r="D29" s="22"/>
      <c r="E29" s="36"/>
      <c r="F29" s="37"/>
      <c r="G29" s="38"/>
      <c r="H29" s="33">
        <f t="shared" si="0"/>
        <v>0</v>
      </c>
      <c r="I29" s="39"/>
      <c r="J29" s="39"/>
      <c r="K29" s="37"/>
      <c r="L29" s="37"/>
      <c r="M29" s="38"/>
      <c r="N29" s="35">
        <f t="shared" si="1"/>
        <v>0</v>
      </c>
      <c r="P29" t="s">
        <v>164</v>
      </c>
    </row>
    <row r="30" spans="1:16" ht="13.5" thickBot="1" x14ac:dyDescent="0.25">
      <c r="A30" s="29">
        <v>17</v>
      </c>
      <c r="B30" s="178"/>
      <c r="C30" s="179"/>
      <c r="D30" s="22"/>
      <c r="E30" s="36"/>
      <c r="F30" s="37"/>
      <c r="G30" s="38"/>
      <c r="H30" s="33">
        <f t="shared" si="0"/>
        <v>0</v>
      </c>
      <c r="I30" s="39"/>
      <c r="J30" s="39"/>
      <c r="K30" s="37"/>
      <c r="L30" s="37"/>
      <c r="M30" s="38"/>
      <c r="N30" s="35">
        <f t="shared" si="1"/>
        <v>0</v>
      </c>
      <c r="P30" s="104" t="s">
        <v>177</v>
      </c>
    </row>
    <row r="31" spans="1:16" ht="13.5" thickBot="1" x14ac:dyDescent="0.25">
      <c r="A31" s="29">
        <v>18</v>
      </c>
      <c r="B31" s="178"/>
      <c r="C31" s="179"/>
      <c r="D31" s="22"/>
      <c r="E31" s="36"/>
      <c r="F31" s="37"/>
      <c r="G31" s="38"/>
      <c r="H31" s="33">
        <f t="shared" si="0"/>
        <v>0</v>
      </c>
      <c r="I31" s="39"/>
      <c r="J31" s="39"/>
      <c r="K31" s="37"/>
      <c r="L31" s="37"/>
      <c r="M31" s="38"/>
      <c r="N31" s="35">
        <f t="shared" si="1"/>
        <v>0</v>
      </c>
      <c r="P31" s="104" t="s">
        <v>178</v>
      </c>
    </row>
    <row r="32" spans="1:16" ht="13.5" thickBot="1" x14ac:dyDescent="0.25">
      <c r="A32" s="29">
        <v>19</v>
      </c>
      <c r="B32" s="178"/>
      <c r="C32" s="179"/>
      <c r="D32" s="22"/>
      <c r="E32" s="36"/>
      <c r="F32" s="37"/>
      <c r="G32" s="38"/>
      <c r="H32" s="33">
        <f t="shared" si="0"/>
        <v>0</v>
      </c>
      <c r="I32" s="39"/>
      <c r="J32" s="39"/>
      <c r="K32" s="37"/>
      <c r="L32" s="37"/>
      <c r="M32" s="38"/>
      <c r="N32" s="35">
        <f t="shared" si="1"/>
        <v>0</v>
      </c>
    </row>
    <row r="33" spans="1:14" ht="13.5" thickBot="1" x14ac:dyDescent="0.25">
      <c r="A33" s="40">
        <v>20</v>
      </c>
      <c r="B33" s="178"/>
      <c r="C33" s="179"/>
      <c r="D33" s="22"/>
      <c r="E33" s="42"/>
      <c r="F33" s="43"/>
      <c r="G33" s="44"/>
      <c r="H33" s="45">
        <f t="shared" si="0"/>
        <v>0</v>
      </c>
      <c r="I33" s="46"/>
      <c r="J33" s="46"/>
      <c r="K33" s="43"/>
      <c r="L33" s="43"/>
      <c r="M33" s="44"/>
      <c r="N33" s="35">
        <f t="shared" si="1"/>
        <v>0</v>
      </c>
    </row>
    <row r="36" spans="1:14" ht="16.5" thickBot="1" x14ac:dyDescent="0.3">
      <c r="A36" s="47" t="s">
        <v>23</v>
      </c>
      <c r="C36" s="48"/>
      <c r="D36" s="48"/>
    </row>
    <row r="37" spans="1:14" ht="13.5" thickBot="1" x14ac:dyDescent="0.25">
      <c r="A37" s="19" t="s">
        <v>15</v>
      </c>
      <c r="B37" s="206" t="s">
        <v>24</v>
      </c>
      <c r="C37" s="206"/>
      <c r="D37" s="206"/>
      <c r="E37" s="206" t="s">
        <v>25</v>
      </c>
      <c r="F37" s="206"/>
      <c r="G37" s="206"/>
    </row>
    <row r="38" spans="1:14" x14ac:dyDescent="0.2">
      <c r="A38" s="49"/>
      <c r="B38" s="110"/>
      <c r="C38" s="111"/>
      <c r="D38" s="112"/>
      <c r="E38" s="214"/>
      <c r="F38" s="214"/>
      <c r="G38" s="214"/>
    </row>
    <row r="39" spans="1:14" x14ac:dyDescent="0.2">
      <c r="A39" s="50"/>
      <c r="B39" s="113"/>
      <c r="C39" s="114"/>
      <c r="D39" s="115"/>
      <c r="E39" s="213"/>
      <c r="F39" s="213"/>
      <c r="G39" s="213"/>
    </row>
    <row r="40" spans="1:14" x14ac:dyDescent="0.2">
      <c r="A40" s="50"/>
      <c r="B40" s="113"/>
      <c r="C40" s="114"/>
      <c r="D40" s="115"/>
      <c r="E40" s="213"/>
      <c r="F40" s="213"/>
      <c r="G40" s="213"/>
    </row>
    <row r="41" spans="1:14" x14ac:dyDescent="0.2">
      <c r="A41" s="50"/>
      <c r="B41" s="113"/>
      <c r="C41" s="114"/>
      <c r="D41" s="115"/>
      <c r="E41" s="213"/>
      <c r="F41" s="213"/>
      <c r="G41" s="213"/>
    </row>
    <row r="42" spans="1:14" ht="13.5" thickBot="1" x14ac:dyDescent="0.25">
      <c r="A42" s="41"/>
      <c r="B42" s="116"/>
      <c r="C42" s="117"/>
      <c r="D42" s="118"/>
      <c r="E42" s="212"/>
      <c r="F42" s="212"/>
      <c r="G42" s="212"/>
    </row>
  </sheetData>
  <sortState xmlns:xlrd2="http://schemas.microsoft.com/office/spreadsheetml/2017/richdata2" ref="P1:P42">
    <sortCondition ref="P14"/>
  </sortState>
  <mergeCells count="46">
    <mergeCell ref="E42:G42"/>
    <mergeCell ref="E39:G39"/>
    <mergeCell ref="E40:G40"/>
    <mergeCell ref="E41:G41"/>
    <mergeCell ref="E38:G38"/>
    <mergeCell ref="B37:D37"/>
    <mergeCell ref="E37:G37"/>
    <mergeCell ref="B13:C13"/>
    <mergeCell ref="K7:K12"/>
    <mergeCell ref="L7:L12"/>
    <mergeCell ref="B14:C14"/>
    <mergeCell ref="B15:C15"/>
    <mergeCell ref="B16:C16"/>
    <mergeCell ref="B17:C17"/>
    <mergeCell ref="B18:C18"/>
    <mergeCell ref="B19:C19"/>
    <mergeCell ref="B20:C20"/>
    <mergeCell ref="B21:C21"/>
    <mergeCell ref="B22:C22"/>
    <mergeCell ref="B23:C23"/>
    <mergeCell ref="B24:C24"/>
    <mergeCell ref="M7:M12"/>
    <mergeCell ref="N7:N12"/>
    <mergeCell ref="A9:B9"/>
    <mergeCell ref="A10:B10"/>
    <mergeCell ref="A11:B11"/>
    <mergeCell ref="A7:B7"/>
    <mergeCell ref="E7:E12"/>
    <mergeCell ref="F7:F12"/>
    <mergeCell ref="G7:G12"/>
    <mergeCell ref="H7:H12"/>
    <mergeCell ref="A1:B2"/>
    <mergeCell ref="A5:B5"/>
    <mergeCell ref="E5:H6"/>
    <mergeCell ref="K5:N6"/>
    <mergeCell ref="A6:B6"/>
    <mergeCell ref="I1:I3"/>
    <mergeCell ref="B30:C30"/>
    <mergeCell ref="B31:C31"/>
    <mergeCell ref="B32:C32"/>
    <mergeCell ref="B33:C33"/>
    <mergeCell ref="B25:C25"/>
    <mergeCell ref="B26:C26"/>
    <mergeCell ref="B27:C27"/>
    <mergeCell ref="B28:C28"/>
    <mergeCell ref="B29:C29"/>
  </mergeCells>
  <conditionalFormatting sqref="H14:H33 N14:N33">
    <cfRule type="cellIs" dxfId="6" priority="1" stopIfTrue="1" operator="equal">
      <formula>0</formula>
    </cfRule>
  </conditionalFormatting>
  <dataValidations disablePrompts="1" count="1">
    <dataValidation type="list" showInputMessage="1" showErrorMessage="1" sqref="D14:D33" xr:uid="{00000000-0002-0000-0100-000000000000}">
      <formula1>$P$14:$P$31</formula1>
    </dataValidation>
  </dataValidations>
  <pageMargins left="0.75" right="0.5" top="0.96" bottom="0.81" header="0.5" footer="0.5"/>
  <pageSetup scale="59"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L38"/>
  <sheetViews>
    <sheetView zoomScaleNormal="100" workbookViewId="0">
      <selection activeCell="G26" sqref="G26"/>
    </sheetView>
  </sheetViews>
  <sheetFormatPr defaultRowHeight="12.75" x14ac:dyDescent="0.2"/>
  <cols>
    <col min="1" max="1" width="13" customWidth="1"/>
    <col min="2" max="2" width="4.5703125" customWidth="1"/>
    <col min="3" max="3" width="52.28515625" customWidth="1"/>
    <col min="4" max="4" width="14.140625" customWidth="1"/>
    <col min="5" max="5" width="37" customWidth="1"/>
    <col min="6" max="6" width="14.7109375" customWidth="1"/>
    <col min="7" max="7" width="13.5703125" customWidth="1"/>
    <col min="8" max="8" width="17.5703125" customWidth="1"/>
    <col min="11" max="11" width="12.28515625" customWidth="1"/>
  </cols>
  <sheetData>
    <row r="1" spans="1:11" ht="12.75" customHeight="1" x14ac:dyDescent="0.2">
      <c r="A1" s="127" t="s">
        <v>26</v>
      </c>
      <c r="B1" s="127"/>
      <c r="C1" s="1" t="s">
        <v>1</v>
      </c>
      <c r="D1" s="1"/>
      <c r="E1" s="216" t="str">
        <f>'WS1. Assessment list  MOD'!B7</f>
        <v>WIRE 004</v>
      </c>
      <c r="F1" s="2"/>
      <c r="G1" s="2"/>
      <c r="H1" s="2"/>
    </row>
    <row r="2" spans="1:11" ht="12.75" customHeight="1" x14ac:dyDescent="0.2">
      <c r="A2" s="127"/>
      <c r="B2" s="127"/>
      <c r="C2" s="3" t="s">
        <v>27</v>
      </c>
      <c r="D2" s="3"/>
      <c r="E2" s="216"/>
      <c r="F2" s="2"/>
      <c r="G2" s="2"/>
      <c r="H2" s="2"/>
    </row>
    <row r="3" spans="1:11" x14ac:dyDescent="0.2">
      <c r="E3" s="216"/>
    </row>
    <row r="4" spans="1:11" ht="13.5" thickBot="1" x14ac:dyDescent="0.25">
      <c r="E4" s="217"/>
      <c r="J4" s="13"/>
    </row>
    <row r="5" spans="1:11" ht="13.5" thickBot="1" x14ac:dyDescent="0.25">
      <c r="A5" s="181" t="s">
        <v>3</v>
      </c>
      <c r="B5" s="181"/>
      <c r="C5" s="5" t="str">
        <f>'WS1. Assessment list  MOD'!B5</f>
        <v>Tupelo</v>
      </c>
      <c r="D5" s="51" t="s">
        <v>28</v>
      </c>
      <c r="E5" s="52"/>
      <c r="F5" s="52" t="s">
        <v>29</v>
      </c>
      <c r="G5" s="53"/>
      <c r="J5" s="54" t="s">
        <v>30</v>
      </c>
      <c r="K5" s="54" t="s">
        <v>181</v>
      </c>
    </row>
    <row r="6" spans="1:11" ht="13.5" thickBot="1" x14ac:dyDescent="0.25">
      <c r="A6" s="181" t="s">
        <v>6</v>
      </c>
      <c r="B6" s="181"/>
      <c r="C6" s="5" t="str">
        <f>'WS1. Assessment list  MOD'!B6</f>
        <v>BURGAW</v>
      </c>
      <c r="D6" s="54" t="s">
        <v>30</v>
      </c>
      <c r="E6" s="54" t="s">
        <v>31</v>
      </c>
      <c r="F6" s="54" t="s">
        <v>32</v>
      </c>
      <c r="G6" s="55"/>
      <c r="J6" s="57" t="s">
        <v>35</v>
      </c>
      <c r="K6" s="57" t="s">
        <v>182</v>
      </c>
    </row>
    <row r="7" spans="1:11" ht="13.5" thickBot="1" x14ac:dyDescent="0.25">
      <c r="A7" s="181" t="s">
        <v>7</v>
      </c>
      <c r="B7" s="181"/>
      <c r="C7" s="5" t="str">
        <f>'WS1. Assessment list  MOD'!B7</f>
        <v>WIRE 004</v>
      </c>
      <c r="D7" s="56" t="s">
        <v>30</v>
      </c>
      <c r="E7" s="56" t="s">
        <v>33</v>
      </c>
      <c r="F7" s="56" t="s">
        <v>34</v>
      </c>
      <c r="G7" s="55"/>
      <c r="J7" s="58" t="s">
        <v>39</v>
      </c>
      <c r="K7" s="58" t="s">
        <v>183</v>
      </c>
    </row>
    <row r="8" spans="1:11" ht="13.5" thickBot="1" x14ac:dyDescent="0.25">
      <c r="A8" s="10"/>
      <c r="B8" s="11"/>
      <c r="C8" s="5"/>
      <c r="D8" s="57" t="s">
        <v>35</v>
      </c>
      <c r="E8" s="57" t="s">
        <v>36</v>
      </c>
      <c r="F8" s="57" t="s">
        <v>37</v>
      </c>
      <c r="G8" s="55"/>
      <c r="J8" s="13"/>
    </row>
    <row r="9" spans="1:11" ht="13.5" thickBot="1" x14ac:dyDescent="0.25">
      <c r="A9" s="10"/>
      <c r="B9" s="11" t="s">
        <v>38</v>
      </c>
      <c r="C9" s="5">
        <f>'WS1. Assessment list  MOD'!B9</f>
        <v>0</v>
      </c>
      <c r="D9" s="58" t="s">
        <v>39</v>
      </c>
      <c r="E9" s="58" t="s">
        <v>36</v>
      </c>
      <c r="F9" s="58" t="s">
        <v>40</v>
      </c>
      <c r="G9" s="55"/>
    </row>
    <row r="10" spans="1:11" x14ac:dyDescent="0.2">
      <c r="A10" s="199" t="s">
        <v>13</v>
      </c>
      <c r="B10" s="199"/>
      <c r="C10" s="5">
        <f>'WS1. Assessment list  MOD'!B10</f>
        <v>0</v>
      </c>
    </row>
    <row r="11" spans="1:11" x14ac:dyDescent="0.2">
      <c r="A11" s="199" t="s">
        <v>14</v>
      </c>
      <c r="B11" s="199"/>
      <c r="C11" s="94">
        <f>'WS1. Assessment list  MOD'!B11</f>
        <v>42745</v>
      </c>
    </row>
    <row r="12" spans="1:11" x14ac:dyDescent="0.2">
      <c r="C12" s="59"/>
      <c r="D12" s="5"/>
      <c r="E12" s="5"/>
      <c r="F12" s="6"/>
    </row>
    <row r="13" spans="1:11" ht="13.5" thickBot="1" x14ac:dyDescent="0.25"/>
    <row r="14" spans="1:11" ht="16.5" thickBot="1" x14ac:dyDescent="0.3">
      <c r="B14" s="60" t="s">
        <v>15</v>
      </c>
      <c r="C14" s="61" t="s">
        <v>41</v>
      </c>
      <c r="D14" s="61" t="s">
        <v>28</v>
      </c>
      <c r="E14" s="103" t="s">
        <v>42</v>
      </c>
      <c r="F14" s="61" t="s">
        <v>173</v>
      </c>
      <c r="G14" s="61" t="s">
        <v>174</v>
      </c>
      <c r="H14" s="61" t="s">
        <v>175</v>
      </c>
    </row>
    <row r="15" spans="1:11" ht="16.5" thickBot="1" x14ac:dyDescent="0.3">
      <c r="B15" s="49">
        <v>1</v>
      </c>
      <c r="C15" s="101" t="str">
        <f>'WS2. RA &amp; Improvements'!B14</f>
        <v>Control devices, not clearly visible</v>
      </c>
      <c r="D15" s="95" t="s">
        <v>39</v>
      </c>
      <c r="E15" s="102" t="str">
        <f>'WS2. RA &amp; Improvements'!I14</f>
        <v>Add yellow rings to e-stops</v>
      </c>
      <c r="F15" s="105" t="s">
        <v>181</v>
      </c>
      <c r="G15" s="119">
        <v>42759</v>
      </c>
      <c r="H15" s="125" t="s">
        <v>186</v>
      </c>
    </row>
    <row r="16" spans="1:11" ht="16.5" thickBot="1" x14ac:dyDescent="0.3">
      <c r="B16" s="50">
        <v>2</v>
      </c>
      <c r="C16" s="101" t="str">
        <f>'WS2. RA &amp; Improvements'!B15</f>
        <v>No perimeter guarding</v>
      </c>
      <c r="D16" s="95" t="s">
        <v>39</v>
      </c>
      <c r="E16" s="102" t="str">
        <f>'WS2. RA &amp; Improvements'!I15</f>
        <v>Add guards</v>
      </c>
      <c r="F16" s="106" t="s">
        <v>181</v>
      </c>
      <c r="G16" s="120">
        <v>42765</v>
      </c>
      <c r="H16" s="126" t="s">
        <v>223</v>
      </c>
    </row>
    <row r="17" spans="2:8" ht="16.5" thickBot="1" x14ac:dyDescent="0.3">
      <c r="B17" s="50">
        <v>3</v>
      </c>
      <c r="C17" s="101" t="str">
        <f>'WS2. RA &amp; Improvements'!B16</f>
        <v>Operator not able to see back side of machine</v>
      </c>
      <c r="D17" s="95" t="s">
        <v>39</v>
      </c>
      <c r="E17" s="102" t="str">
        <f>'WS2. RA &amp; Improvements'!I16</f>
        <v>Add mirror</v>
      </c>
      <c r="F17" s="106" t="s">
        <v>181</v>
      </c>
      <c r="G17" s="120">
        <v>42944</v>
      </c>
      <c r="H17" s="126" t="s">
        <v>224</v>
      </c>
    </row>
    <row r="18" spans="2:8" ht="16.5" thickBot="1" x14ac:dyDescent="0.3">
      <c r="B18" s="50">
        <v>4</v>
      </c>
      <c r="C18" s="101" t="str">
        <f>'WS2. RA &amp; Improvements'!B17</f>
        <v>Hands can approach pinch points</v>
      </c>
      <c r="D18" s="95" t="s">
        <v>39</v>
      </c>
      <c r="E18" s="102" t="str">
        <f>'WS2. RA &amp; Improvements'!I17</f>
        <v>Add guards</v>
      </c>
      <c r="F18" s="106" t="s">
        <v>181</v>
      </c>
      <c r="G18" s="120">
        <v>42769</v>
      </c>
      <c r="H18" s="126" t="s">
        <v>223</v>
      </c>
    </row>
    <row r="19" spans="2:8" ht="16.5" thickBot="1" x14ac:dyDescent="0.3">
      <c r="B19" s="50">
        <v>5</v>
      </c>
      <c r="C19" s="101" t="str">
        <f>'WS2. RA &amp; Improvements'!B18</f>
        <v>Future guarding</v>
      </c>
      <c r="D19" s="95" t="s">
        <v>39</v>
      </c>
      <c r="E19" s="102" t="str">
        <f>'WS2. RA &amp; Improvements'!I18</f>
        <v>Add safety interlocks on guarding</v>
      </c>
      <c r="F19" s="106" t="s">
        <v>181</v>
      </c>
      <c r="G19" s="120">
        <v>42768</v>
      </c>
      <c r="H19" s="126" t="s">
        <v>224</v>
      </c>
    </row>
    <row r="20" spans="2:8" ht="16.5" thickBot="1" x14ac:dyDescent="0.3">
      <c r="B20" s="50">
        <v>6</v>
      </c>
      <c r="C20" s="101" t="str">
        <f>'WS2. RA &amp; Improvements'!B19</f>
        <v>Future guarding</v>
      </c>
      <c r="D20" s="95" t="s">
        <v>39</v>
      </c>
      <c r="E20" s="102" t="str">
        <f>'WS2. RA &amp; Improvements'!I19</f>
        <v>Add E-stops to perimeter guarding</v>
      </c>
      <c r="F20" s="106" t="s">
        <v>181</v>
      </c>
      <c r="G20" s="120">
        <v>42769</v>
      </c>
      <c r="H20" s="126" t="s">
        <v>224</v>
      </c>
    </row>
    <row r="21" spans="2:8" ht="16.5" thickBot="1" x14ac:dyDescent="0.3">
      <c r="B21" s="50">
        <v>7</v>
      </c>
      <c r="C21" s="101" t="str">
        <f>'WS2. RA &amp; Improvements'!B20</f>
        <v>NEED SAFETY WARNING LABELS</v>
      </c>
      <c r="D21" s="95" t="s">
        <v>35</v>
      </c>
      <c r="E21" s="102" t="str">
        <f>'WS2. RA &amp; Improvements'!I20</f>
        <v>ADD SAEFTY LABELS</v>
      </c>
      <c r="F21" s="106" t="s">
        <v>181</v>
      </c>
      <c r="G21" s="120">
        <v>42944</v>
      </c>
      <c r="H21" s="126" t="s">
        <v>186</v>
      </c>
    </row>
    <row r="22" spans="2:8" ht="16.5" thickBot="1" x14ac:dyDescent="0.3">
      <c r="B22" s="50">
        <v>8</v>
      </c>
      <c r="C22" s="101" t="str">
        <f>'WS2. RA &amp; Improvements'!B21</f>
        <v>NEED VOLTAGE SAFETY LABELS</v>
      </c>
      <c r="D22" s="95" t="s">
        <v>35</v>
      </c>
      <c r="E22" s="102" t="str">
        <f>'WS2. RA &amp; Improvements'!I21</f>
        <v>ADD VOLTAGE LABELS</v>
      </c>
      <c r="F22" s="106" t="s">
        <v>181</v>
      </c>
      <c r="G22" s="120">
        <v>42958</v>
      </c>
      <c r="H22" s="126" t="s">
        <v>186</v>
      </c>
    </row>
    <row r="23" spans="2:8" ht="16.5" thickBot="1" x14ac:dyDescent="0.3">
      <c r="B23" s="50">
        <v>9</v>
      </c>
      <c r="C23" s="101" t="str">
        <f>'WS2. RA &amp; Improvements'!B22</f>
        <v xml:space="preserve">Warning devices / </v>
      </c>
      <c r="D23" s="95" t="s">
        <v>39</v>
      </c>
      <c r="E23" s="102" t="str">
        <f>'WS2. RA &amp; Improvements'!I22</f>
        <v>Update to new standards</v>
      </c>
      <c r="F23" s="106" t="s">
        <v>181</v>
      </c>
      <c r="G23" s="120">
        <v>42758</v>
      </c>
      <c r="H23" s="126" t="s">
        <v>186</v>
      </c>
    </row>
    <row r="24" spans="2:8" ht="16.5" thickBot="1" x14ac:dyDescent="0.3">
      <c r="B24" s="50">
        <v>10</v>
      </c>
      <c r="C24" s="101" t="str">
        <f>'WS2. RA &amp; Improvements'!B23</f>
        <v>Safe access / clearance from electrical cabinets</v>
      </c>
      <c r="D24" s="95" t="s">
        <v>39</v>
      </c>
      <c r="E24" s="102" t="str">
        <f>'WS2. RA &amp; Improvements'!I23</f>
        <v>Relocate operator controls, add guarding</v>
      </c>
      <c r="F24" s="106" t="s">
        <v>181</v>
      </c>
      <c r="G24" s="120">
        <v>42770</v>
      </c>
      <c r="H24" s="126" t="s">
        <v>224</v>
      </c>
    </row>
    <row r="25" spans="2:8" ht="16.5" thickBot="1" x14ac:dyDescent="0.3">
      <c r="B25" s="50">
        <v>11</v>
      </c>
      <c r="C25" s="101" t="str">
        <f>'WS2. RA &amp; Improvements'!B24</f>
        <v>Safe access / plumbing obstructs machine access</v>
      </c>
      <c r="D25" s="95" t="s">
        <v>39</v>
      </c>
      <c r="E25" s="102" t="str">
        <f>'WS2. RA &amp; Improvements'!I24</f>
        <v>Relocate FRL for safe machine access.</v>
      </c>
      <c r="F25" s="106" t="s">
        <v>181</v>
      </c>
      <c r="G25" s="120">
        <v>42756</v>
      </c>
      <c r="H25" s="126" t="s">
        <v>224</v>
      </c>
    </row>
    <row r="26" spans="2:8" ht="16.5" thickBot="1" x14ac:dyDescent="0.3">
      <c r="B26" s="50">
        <v>12</v>
      </c>
      <c r="C26" s="101">
        <f>'WS2. RA &amp; Improvements'!B25</f>
        <v>0</v>
      </c>
      <c r="D26" s="95" t="s">
        <v>30</v>
      </c>
      <c r="E26" s="102">
        <f>'WS2. RA &amp; Improvements'!I25</f>
        <v>0</v>
      </c>
      <c r="F26" s="106"/>
      <c r="G26" s="120"/>
      <c r="H26" s="50"/>
    </row>
    <row r="27" spans="2:8" ht="16.5" thickBot="1" x14ac:dyDescent="0.3">
      <c r="B27" s="50">
        <v>13</v>
      </c>
      <c r="C27" s="101">
        <f>'WS2. RA &amp; Improvements'!B26</f>
        <v>0</v>
      </c>
      <c r="D27" s="95" t="s">
        <v>30</v>
      </c>
      <c r="E27" s="102">
        <f>'WS2. RA &amp; Improvements'!I26</f>
        <v>0</v>
      </c>
      <c r="F27" s="106"/>
      <c r="G27" s="120"/>
      <c r="H27" s="50"/>
    </row>
    <row r="28" spans="2:8" ht="16.5" thickBot="1" x14ac:dyDescent="0.3">
      <c r="B28" s="50">
        <v>14</v>
      </c>
      <c r="C28" s="101">
        <f>'WS2. RA &amp; Improvements'!B27</f>
        <v>0</v>
      </c>
      <c r="D28" s="95" t="s">
        <v>30</v>
      </c>
      <c r="E28" s="102">
        <f>'WS2. RA &amp; Improvements'!I27</f>
        <v>0</v>
      </c>
      <c r="F28" s="106"/>
      <c r="G28" s="120"/>
      <c r="H28" s="50"/>
    </row>
    <row r="29" spans="2:8" ht="16.5" thickBot="1" x14ac:dyDescent="0.3">
      <c r="B29" s="50">
        <v>15</v>
      </c>
      <c r="C29" s="101">
        <f>'WS2. RA &amp; Improvements'!B28</f>
        <v>0</v>
      </c>
      <c r="D29" s="95" t="s">
        <v>30</v>
      </c>
      <c r="E29" s="102">
        <f>'WS2. RA &amp; Improvements'!I28</f>
        <v>0</v>
      </c>
      <c r="F29" s="106"/>
      <c r="G29" s="120"/>
      <c r="H29" s="50"/>
    </row>
    <row r="30" spans="2:8" ht="16.5" thickBot="1" x14ac:dyDescent="0.3">
      <c r="B30" s="50">
        <v>16</v>
      </c>
      <c r="C30" s="101">
        <f>'WS2. RA &amp; Improvements'!B29</f>
        <v>0</v>
      </c>
      <c r="D30" s="95" t="s">
        <v>30</v>
      </c>
      <c r="E30" s="102">
        <f>'WS2. RA &amp; Improvements'!I29</f>
        <v>0</v>
      </c>
      <c r="F30" s="106"/>
      <c r="G30" s="120"/>
      <c r="H30" s="50"/>
    </row>
    <row r="31" spans="2:8" ht="16.5" thickBot="1" x14ac:dyDescent="0.3">
      <c r="B31" s="50">
        <v>17</v>
      </c>
      <c r="C31" s="101">
        <f>'WS2. RA &amp; Improvements'!B30</f>
        <v>0</v>
      </c>
      <c r="D31" s="95" t="s">
        <v>30</v>
      </c>
      <c r="E31" s="102">
        <f>'WS2. RA &amp; Improvements'!I30</f>
        <v>0</v>
      </c>
      <c r="F31" s="106"/>
      <c r="G31" s="120"/>
      <c r="H31" s="50"/>
    </row>
    <row r="32" spans="2:8" ht="16.5" thickBot="1" x14ac:dyDescent="0.3">
      <c r="B32" s="50">
        <v>18</v>
      </c>
      <c r="C32" s="101">
        <f>'WS2. RA &amp; Improvements'!B31</f>
        <v>0</v>
      </c>
      <c r="D32" s="95" t="s">
        <v>30</v>
      </c>
      <c r="E32" s="102">
        <f>'WS2. RA &amp; Improvements'!I31</f>
        <v>0</v>
      </c>
      <c r="F32" s="106"/>
      <c r="G32" s="120"/>
      <c r="H32" s="50"/>
    </row>
    <row r="33" spans="2:12" ht="16.5" thickBot="1" x14ac:dyDescent="0.3">
      <c r="B33" s="50">
        <v>19</v>
      </c>
      <c r="C33" s="101">
        <f>'WS2. RA &amp; Improvements'!B32</f>
        <v>0</v>
      </c>
      <c r="D33" s="95" t="s">
        <v>30</v>
      </c>
      <c r="E33" s="102">
        <f>'WS2. RA &amp; Improvements'!I32</f>
        <v>0</v>
      </c>
      <c r="F33" s="106"/>
      <c r="G33" s="120"/>
      <c r="H33" s="50"/>
    </row>
    <row r="34" spans="2:12" ht="16.5" thickBot="1" x14ac:dyDescent="0.3">
      <c r="B34" s="41">
        <v>20</v>
      </c>
      <c r="C34" s="101">
        <f>'WS2. RA &amp; Improvements'!B33</f>
        <v>0</v>
      </c>
      <c r="D34" s="95" t="s">
        <v>30</v>
      </c>
      <c r="E34" s="102">
        <f>'WS2. RA &amp; Improvements'!I33</f>
        <v>0</v>
      </c>
      <c r="F34" s="107"/>
      <c r="G34" s="121"/>
      <c r="H34" s="41"/>
    </row>
    <row r="35" spans="2:12" x14ac:dyDescent="0.2">
      <c r="H35" s="6"/>
      <c r="I35" s="215"/>
      <c r="J35" s="215"/>
      <c r="K35" s="215"/>
      <c r="L35" s="215"/>
    </row>
    <row r="36" spans="2:12" x14ac:dyDescent="0.2">
      <c r="H36" s="6"/>
      <c r="I36" s="215"/>
      <c r="J36" s="215"/>
      <c r="K36" s="215"/>
      <c r="L36" s="215"/>
    </row>
    <row r="37" spans="2:12" x14ac:dyDescent="0.2">
      <c r="H37" s="6"/>
      <c r="I37" s="215"/>
      <c r="J37" s="215"/>
      <c r="K37" s="215"/>
      <c r="L37" s="215"/>
    </row>
    <row r="38" spans="2:12" x14ac:dyDescent="0.2">
      <c r="H38" s="6"/>
      <c r="I38" s="215"/>
      <c r="J38" s="215"/>
      <c r="K38" s="215"/>
      <c r="L38" s="215"/>
    </row>
  </sheetData>
  <mergeCells count="11">
    <mergeCell ref="I35:L35"/>
    <mergeCell ref="I36:L36"/>
    <mergeCell ref="I37:L37"/>
    <mergeCell ref="I38:L38"/>
    <mergeCell ref="A1:B2"/>
    <mergeCell ref="A5:B5"/>
    <mergeCell ref="A6:B6"/>
    <mergeCell ref="A7:B7"/>
    <mergeCell ref="A10:B10"/>
    <mergeCell ref="A11:B11"/>
    <mergeCell ref="E1:E4"/>
  </mergeCells>
  <conditionalFormatting sqref="D15:D34">
    <cfRule type="cellIs" dxfId="5" priority="8" stopIfTrue="1" operator="equal">
      <formula>$D$9</formula>
    </cfRule>
    <cfRule type="cellIs" dxfId="4" priority="9" stopIfTrue="1" operator="equal">
      <formula>$D$8</formula>
    </cfRule>
    <cfRule type="cellIs" dxfId="3" priority="10" stopIfTrue="1" operator="equal">
      <formula>$D$6</formula>
    </cfRule>
  </conditionalFormatting>
  <conditionalFormatting sqref="F15:F34">
    <cfRule type="cellIs" dxfId="2" priority="3" operator="equal">
      <formula>"DONE"</formula>
    </cfRule>
    <cfRule type="cellIs" dxfId="1" priority="2" operator="equal">
      <formula>"IN PROCESS"</formula>
    </cfRule>
    <cfRule type="cellIs" dxfId="0" priority="1" operator="equal">
      <formula>"NOT DONE"</formula>
    </cfRule>
  </conditionalFormatting>
  <dataValidations disablePrompts="1" count="2">
    <dataValidation type="list" allowBlank="1" showErrorMessage="1" sqref="D15:D34" xr:uid="{00000000-0002-0000-0200-000000000000}">
      <formula1>$J$5:$J$7</formula1>
    </dataValidation>
    <dataValidation type="list" allowBlank="1" showInputMessage="1" showErrorMessage="1" sqref="F15:F34" xr:uid="{00000000-0002-0000-0200-000001000000}">
      <formula1>$K$5:$K$7</formula1>
    </dataValidation>
  </dataValidations>
  <pageMargins left="0.36" right="0.35" top="1" bottom="1" header="0.5" footer="0.5"/>
  <pageSetup paperSize="9" scale="84"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2.75" x14ac:dyDescent="0.2"/>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13EF02F8069FA4780751525502B1ACD" ma:contentTypeVersion="0" ma:contentTypeDescription="Create a new document." ma:contentTypeScope="" ma:versionID="74874bd6487fc6ddc4fed98c93b90c9e">
  <xsd:schema xmlns:xsd="http://www.w3.org/2001/XMLSchema" xmlns:xs="http://www.w3.org/2001/XMLSchema" xmlns:p="http://schemas.microsoft.com/office/2006/metadata/properties" targetNamespace="http://schemas.microsoft.com/office/2006/metadata/properties" ma:root="true" ma:fieldsID="4db2d4dc3e5d320700a9f3f6b4d2d77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97B919A-8D01-4004-9AAF-AC11EBEBB502}">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90C1F843-A69B-436D-B8A1-E6B53BA198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ACA0F796-57FE-4EF3-9250-95E4625DD8A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WS1. Assessment list  MOD</vt:lpstr>
      <vt:lpstr>WS2. RA &amp; Improvements</vt:lpstr>
      <vt:lpstr>WS3. Action Plan</vt:lpstr>
      <vt:lpstr>Sheet1</vt:lpstr>
      <vt:lpstr>'WS1. Assessment list  MOD'!Print_Area</vt:lpstr>
      <vt:lpstr>'WS2. RA &amp; Improvements'!Print_Area</vt:lpstr>
      <vt:lpstr>'WS3. Action Plan'!Print_Area</vt:lpstr>
      <vt:lpstr>'WS1. Assessment list  MOD'!Print_Titles</vt:lpstr>
    </vt:vector>
  </TitlesOfParts>
  <Company>Philips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Jerrod Crawley</dc:creator>
  <cp:lastModifiedBy>Omer</cp:lastModifiedBy>
  <cp:lastPrinted>2017-01-23T20:02:31Z</cp:lastPrinted>
  <dcterms:created xsi:type="dcterms:W3CDTF">2013-09-09T15:02:03Z</dcterms:created>
  <dcterms:modified xsi:type="dcterms:W3CDTF">2021-08-16T17:24:01Z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0x010100113EF02F8069FA4780751525502B1ACD</vt:lpwstr>
  </property>
</Properties>
</file>